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수민 문서\2018 문서\2018 공문\"/>
    </mc:Choice>
  </mc:AlternateContent>
  <bookViews>
    <workbookView xWindow="-15" yWindow="2040" windowWidth="15330" windowHeight="3960" xr2:uid="{00000000-000D-0000-FFFF-FFFF00000000}"/>
  </bookViews>
  <sheets>
    <sheet name="총괄" sheetId="14" r:id="rId1"/>
    <sheet name="1.부산시" sheetId="1" r:id="rId2"/>
    <sheet name="2.직속기관, 사업소" sheetId="8" r:id="rId3"/>
    <sheet name="3.소방본부" sheetId="9" r:id="rId4"/>
    <sheet name="4.구군" sheetId="10" r:id="rId5"/>
    <sheet name="5.부산지방공기업, 공사" sheetId="11" r:id="rId6"/>
    <sheet name="6.중앙 공기업,공사" sheetId="12" r:id="rId7"/>
    <sheet name="7.교육청" sheetId="15" r:id="rId8"/>
    <sheet name="50억원 이상" sheetId="16" r:id="rId9"/>
  </sheets>
  <definedNames>
    <definedName name="_xlnm._FilterDatabase" localSheetId="2" hidden="1">'2.직속기관, 사업소'!$A$4:$M$4</definedName>
    <definedName name="_xlnm._FilterDatabase" localSheetId="6" hidden="1">'6.중앙 공기업,공사'!$B$3:$L$4</definedName>
    <definedName name="_xlnm._FilterDatabase" localSheetId="7" hidden="1">'7.교육청'!$B$4:$M$470</definedName>
    <definedName name="_xlnm.Print_Area" localSheetId="2">'2.직속기관, 사업소'!$A$1:$L$237</definedName>
    <definedName name="_xlnm.Print_Area" localSheetId="7">'7.교육청'!$B$1:$L$470</definedName>
    <definedName name="_xlnm.Print_Area" localSheetId="0">총괄!$A$1:$M$20</definedName>
    <definedName name="_xlnm.Print_Titles" localSheetId="1">'1.부산시'!$1:$3</definedName>
    <definedName name="_xlnm.Print_Titles" localSheetId="2">'2.직속기관, 사업소'!$1:$4</definedName>
    <definedName name="_xlnm.Print_Titles" localSheetId="3">'3.소방본부'!$1:$3</definedName>
    <definedName name="_xlnm.Print_Titles" localSheetId="4">'4.구군'!$1:$3</definedName>
    <definedName name="_xlnm.Print_Titles" localSheetId="5">'5.부산지방공기업, 공사'!$1:$3</definedName>
    <definedName name="_xlnm.Print_Titles" localSheetId="6">'6.중앙 공기업,공사'!$1:$3</definedName>
    <definedName name="_xlnm.Print_Titles" localSheetId="7">'7.교육청'!$1:$4</definedName>
  </definedNames>
  <calcPr calcId="162913"/>
</workbook>
</file>

<file path=xl/calcChain.xml><?xml version="1.0" encoding="utf-8"?>
<calcChain xmlns="http://schemas.openxmlformats.org/spreadsheetml/2006/main">
  <c r="B11" i="14" l="1"/>
  <c r="B10" i="14" l="1"/>
  <c r="I257" i="11"/>
  <c r="H257" i="11"/>
  <c r="C10" i="14" s="1"/>
  <c r="B12" i="14"/>
  <c r="H471" i="15" l="1"/>
  <c r="C12" i="14" s="1"/>
  <c r="I356" i="15"/>
  <c r="I350" i="15"/>
  <c r="I348" i="15"/>
  <c r="I343" i="15"/>
  <c r="I342" i="15"/>
  <c r="I340" i="15"/>
  <c r="I339" i="15"/>
  <c r="I336" i="15"/>
  <c r="I332" i="15"/>
  <c r="I329" i="15"/>
  <c r="I324" i="15"/>
  <c r="I323" i="15"/>
  <c r="I322" i="15"/>
  <c r="I318" i="15"/>
  <c r="I317" i="15"/>
  <c r="I309" i="15"/>
  <c r="I300" i="15"/>
  <c r="H300" i="15"/>
  <c r="I299" i="15"/>
  <c r="I298" i="15"/>
  <c r="I297" i="15"/>
  <c r="I100" i="12"/>
  <c r="D11" i="14" s="1"/>
  <c r="H100" i="12"/>
  <c r="C11" i="14" s="1"/>
  <c r="J5" i="14"/>
  <c r="K5" i="14"/>
  <c r="I5" i="14"/>
  <c r="D8" i="14"/>
  <c r="B9" i="14"/>
  <c r="B8" i="14"/>
  <c r="B7" i="14"/>
  <c r="B6" i="14"/>
  <c r="D10" i="14"/>
  <c r="I540" i="10"/>
  <c r="D9" i="14" s="1"/>
  <c r="I37" i="9"/>
  <c r="H37" i="9"/>
  <c r="C8" i="14" s="1"/>
  <c r="I291" i="8"/>
  <c r="D7" i="14" s="1"/>
  <c r="H291" i="8"/>
  <c r="C7" i="14" s="1"/>
  <c r="I26" i="1"/>
  <c r="D6" i="14" s="1"/>
  <c r="H26" i="1"/>
  <c r="C6" i="14" s="1"/>
  <c r="H203" i="10"/>
  <c r="H202" i="10"/>
  <c r="H201" i="10"/>
  <c r="H200" i="10"/>
  <c r="H45" i="10"/>
  <c r="H42" i="10"/>
  <c r="H41" i="10"/>
  <c r="H540" i="10" l="1"/>
  <c r="C9" i="14" s="1"/>
  <c r="I471" i="15"/>
  <c r="D12" i="14" s="1"/>
  <c r="D5" i="14"/>
  <c r="C5" i="14"/>
  <c r="B5" i="14"/>
</calcChain>
</file>

<file path=xl/sharedStrings.xml><?xml version="1.0" encoding="utf-8"?>
<sst xmlns="http://schemas.openxmlformats.org/spreadsheetml/2006/main" count="13820" uniqueCount="3849">
  <si>
    <t>조달방식</t>
  </si>
  <si>
    <t>공사명</t>
  </si>
  <si>
    <t>공종</t>
  </si>
  <si>
    <t>계약방법</t>
  </si>
  <si>
    <t>부서명</t>
  </si>
  <si>
    <t>담당자</t>
  </si>
  <si>
    <t>전화번호</t>
  </si>
  <si>
    <t>(단위 : 백만원)</t>
    <phoneticPr fontId="3" type="noConversion"/>
  </si>
  <si>
    <t>발주
시기(월)</t>
    <phoneticPr fontId="3" type="noConversion"/>
  </si>
  <si>
    <t>총사업비</t>
    <phoneticPr fontId="3" type="noConversion"/>
  </si>
  <si>
    <t>기관(부서)명</t>
    <phoneticPr fontId="3" type="noConversion"/>
  </si>
  <si>
    <t>2018년도 건설공사 발주계획</t>
    <phoneticPr fontId="3" type="noConversion"/>
  </si>
  <si>
    <t>2018년 예산액</t>
    <phoneticPr fontId="3" type="noConversion"/>
  </si>
  <si>
    <t>터널 비상방송설비 설치공사</t>
  </si>
  <si>
    <t>터널 진입차단설비 설치공사</t>
  </si>
  <si>
    <t>자체조달</t>
  </si>
  <si>
    <t>제2만덕터널 비상경보설비 설치공사</t>
  </si>
  <si>
    <t>일반</t>
  </si>
  <si>
    <t>지하차도 전기실 이전(지상) 설치공사</t>
  </si>
  <si>
    <t>888-2741</t>
  </si>
  <si>
    <t>지하차도 비상발전기 설치공사</t>
  </si>
  <si>
    <t>지하차도 전광판 설치공사</t>
  </si>
  <si>
    <t>지하차도 펌프감시시스템 설치공사</t>
  </si>
  <si>
    <t>지하차도 통합감시망 설치</t>
  </si>
  <si>
    <t>PQ</t>
  </si>
  <si>
    <t>하천살리기추진단</t>
  </si>
  <si>
    <t>부전천 생태하천복원사업</t>
  </si>
  <si>
    <t>토목</t>
  </si>
  <si>
    <t>건설본부</t>
  </si>
  <si>
    <t>노후 차고문 교체</t>
  </si>
  <si>
    <t xml:space="preserve">관리동 노후변압기 교체 </t>
  </si>
  <si>
    <t>550-7266</t>
  </si>
  <si>
    <t>도로안전3팀</t>
  </si>
  <si>
    <t>전문</t>
  </si>
  <si>
    <t>220-7332</t>
  </si>
  <si>
    <t>이민종</t>
  </si>
  <si>
    <t>관리팀</t>
  </si>
  <si>
    <t>기계
전기</t>
  </si>
  <si>
    <t>전시실 등 제습시설 설치공사</t>
  </si>
  <si>
    <t>부산현대미술관</t>
  </si>
  <si>
    <t>조경</t>
  </si>
  <si>
    <t>부산진소방서 건립 조경공사</t>
  </si>
  <si>
    <t>부산진소방서</t>
  </si>
  <si>
    <t>부산글로벌테크비즈센터 건립
 조경공사</t>
  </si>
  <si>
    <t>연구개발과</t>
  </si>
  <si>
    <t>수정터널 상부공원연결(공원화)사업 조경공사</t>
  </si>
  <si>
    <t>공원운영과</t>
  </si>
  <si>
    <t>당감택지지구 등 노후관로 정비공사</t>
  </si>
  <si>
    <t>생활하수과</t>
  </si>
  <si>
    <t>도심대형 재래시장 분류식 하수관로 
설치공사(국제.부평시장)</t>
  </si>
  <si>
    <t>하수관로 신설(확충)공사
［해운대처리구역(미포,청사포일원)］</t>
  </si>
  <si>
    <t>정관하수처리장 여과설비 개선공사</t>
  </si>
  <si>
    <t>부산천 정비사업</t>
  </si>
  <si>
    <t>부산남항 수제선(방재호안) 정비사업</t>
  </si>
  <si>
    <t>해운항만과</t>
  </si>
  <si>
    <t>888-6334</t>
  </si>
  <si>
    <t>홍성덕</t>
  </si>
  <si>
    <t>건축2팀</t>
  </si>
  <si>
    <t>건축</t>
  </si>
  <si>
    <t>부산 사회복지종합센터 건립</t>
  </si>
  <si>
    <t>888-6336</t>
  </si>
  <si>
    <t>윤정훈</t>
  </si>
  <si>
    <t>한국야구 명예의 전당 건립</t>
  </si>
  <si>
    <t>부산탁구체육관 건립</t>
  </si>
  <si>
    <t>888-6318</t>
  </si>
  <si>
    <t>성동선</t>
  </si>
  <si>
    <t>건축1팀</t>
  </si>
  <si>
    <t>부산패션비즈센터 건립</t>
  </si>
  <si>
    <t>원전부품·설비통합인증센터 건립</t>
  </si>
  <si>
    <t>888-6314</t>
  </si>
  <si>
    <t>박정훈</t>
  </si>
  <si>
    <t>부산중부소방서 건립</t>
  </si>
  <si>
    <t>최영철</t>
  </si>
  <si>
    <t>부산오페라하우스 건립공사</t>
  </si>
  <si>
    <t>중앙조달</t>
  </si>
  <si>
    <t>888-6424</t>
  </si>
  <si>
    <t>도용우</t>
  </si>
  <si>
    <t>도로교량건설부 교량건설2팀</t>
  </si>
  <si>
    <t>동김해IC~식만JCT간 광역도로 건설</t>
  </si>
  <si>
    <t>도로계획과</t>
  </si>
  <si>
    <t>888-6427</t>
  </si>
  <si>
    <t>조영래</t>
  </si>
  <si>
    <t>삼한맨션~과정교차로간 도로건설</t>
  </si>
  <si>
    <t>888-6156</t>
  </si>
  <si>
    <t>김덕진</t>
  </si>
  <si>
    <t>도로교량건설부 도로건설1팀</t>
  </si>
  <si>
    <t>제한경쟁</t>
  </si>
  <si>
    <t>부산남항 물양장 확충사업(2차)</t>
  </si>
  <si>
    <t>888-6208</t>
  </si>
  <si>
    <t>백종훈</t>
  </si>
  <si>
    <t>도로교량건설부 도로건설3팀</t>
  </si>
  <si>
    <t>문전교차로 지하차도 건설</t>
  </si>
  <si>
    <t>2018년 강서사업소 녹지대유지관리공사</t>
  </si>
  <si>
    <t>2018 강서사업소 4구역 급배수관 시설공사</t>
  </si>
  <si>
    <t>2018 강서사업소 3구역 급배수관 시설공사</t>
  </si>
  <si>
    <t>2018 강서사업소 2구역 급배수관 시설공사</t>
  </si>
  <si>
    <t>2018 강서사업소 1구역 급배수관 시설공사</t>
  </si>
  <si>
    <t>노후 블록유량계 교체</t>
  </si>
  <si>
    <t>녹산동 녹산산단 주변 (9-2블록) 유량계 설치공사</t>
  </si>
  <si>
    <t>미음배수지 토출유량계 설치공사</t>
  </si>
  <si>
    <t>녹산생활용수배수지 내진보강공사</t>
  </si>
  <si>
    <t>대저2동 동협마을회관 주변 노후관개량공사</t>
  </si>
  <si>
    <t>대저2동 맥도경로당주변 노후관개량공사</t>
  </si>
  <si>
    <t>대저2동 금호회관 주변 노후관개량공사</t>
  </si>
  <si>
    <t>명지동 명지파출소 주변 노후관개량공사</t>
  </si>
  <si>
    <t>녹산동 녹산중학교 주변 노후관개량공사</t>
  </si>
  <si>
    <t>부산진사업소</t>
  </si>
  <si>
    <t>상수도사업본부</t>
  </si>
  <si>
    <t>상수도 급·배수관 시설공사
부산진사업소 4구역</t>
  </si>
  <si>
    <t>상수도 급·배수관 시설공사
부산진사업소 3구역</t>
  </si>
  <si>
    <t>상수도 급·배수관 시설공사
부산진사업소 2구역</t>
  </si>
  <si>
    <t>상수도 급·배수관 시설공사
부산진사업소 1구역</t>
  </si>
  <si>
    <t>노후블록유량계 교체</t>
  </si>
  <si>
    <t>사하사업소</t>
  </si>
  <si>
    <t>669-5432</t>
  </si>
  <si>
    <t>669-5042</t>
  </si>
  <si>
    <t>박현철</t>
  </si>
  <si>
    <t>중동부사업소</t>
  </si>
  <si>
    <t>669-5045</t>
  </si>
  <si>
    <t>669-5031</t>
  </si>
  <si>
    <t>연번</t>
    <phoneticPr fontId="3" type="noConversion"/>
  </si>
  <si>
    <t>(단위 : 백만원)</t>
    <phoneticPr fontId="3" type="noConversion"/>
  </si>
  <si>
    <t>2018년도 건설공사 발주계획(직속기관, 사업소)</t>
    <phoneticPr fontId="3" type="noConversion"/>
  </si>
  <si>
    <t>2018년도 건설공사 발주계획(소방본부)</t>
    <phoneticPr fontId="3" type="noConversion"/>
  </si>
  <si>
    <t>600-4475</t>
  </si>
  <si>
    <t>중구</t>
  </si>
  <si>
    <t>보수동 책방골목 환경디자인개선</t>
  </si>
  <si>
    <t>기타</t>
  </si>
  <si>
    <t>문화관광과</t>
  </si>
  <si>
    <t>류혜영</t>
  </si>
  <si>
    <t>600-4082</t>
  </si>
  <si>
    <t>2017년 도로 긴급 소파 보수(단가계약)</t>
  </si>
  <si>
    <t>2018년 도로굴착 복구공사(단가계약)</t>
  </si>
  <si>
    <t>망양로 일원 등 포장정비공사</t>
  </si>
  <si>
    <t>관내 계단도로 및 보도정비</t>
  </si>
  <si>
    <t>동신초등학교 앞 육교 등 정비</t>
  </si>
  <si>
    <t>망양로131번길 등 3개소 포장정비 및 난간설치공사</t>
  </si>
  <si>
    <t>천마터널 상부 소방도로 개설공사</t>
  </si>
  <si>
    <t>초장동 용주사 일원 가각 정비공사</t>
  </si>
  <si>
    <t>보안등 신설 및 보수(단가계약)</t>
  </si>
  <si>
    <t>전기</t>
  </si>
  <si>
    <t>건설과</t>
  </si>
  <si>
    <t>안동한</t>
  </si>
  <si>
    <t>440-4674</t>
  </si>
  <si>
    <t>동구</t>
  </si>
  <si>
    <t>수정산가족체육공원 교통약자 편의시설 조성공사</t>
  </si>
  <si>
    <t>창조도시추진단</t>
  </si>
  <si>
    <t>박준봉</t>
  </si>
  <si>
    <t>440-4612</t>
  </si>
  <si>
    <t>마을공방 육성사업                          (이바구 벤처 캠프 조성사업)</t>
  </si>
  <si>
    <t>남정임</t>
  </si>
  <si>
    <t>440-4611</t>
  </si>
  <si>
    <t>영도구</t>
  </si>
  <si>
    <t>신선스카이웨이 공영주차장 건설공사</t>
  </si>
  <si>
    <t>교통과</t>
  </si>
  <si>
    <t>박종인</t>
  </si>
  <si>
    <t>419-4554</t>
  </si>
  <si>
    <t>중리지구 보행환경조성사업</t>
  </si>
  <si>
    <t>2018년 도로소파 보수공사 
(단가계약)</t>
  </si>
  <si>
    <t>도시안전과</t>
  </si>
  <si>
    <t>이상봉</t>
  </si>
  <si>
    <t>419-4654</t>
  </si>
  <si>
    <t>2018년 하수도 소파수선공사(단가계약)</t>
  </si>
  <si>
    <t>박성찬</t>
  </si>
  <si>
    <t>419-4741</t>
  </si>
  <si>
    <t>2018년 기계준설 및 준설토처리(단가계약)</t>
  </si>
  <si>
    <t>2018년 하수맨홀 유지보수 공사(단가계약)</t>
  </si>
  <si>
    <t>이송도삼거리 일원 노후하수시설 정비공사</t>
  </si>
  <si>
    <t>이영진</t>
  </si>
  <si>
    <t>419-4744</t>
  </si>
  <si>
    <t>청학동 산업로 15 일원 하수박스 보수공사</t>
  </si>
  <si>
    <t>동삼동 해동중학교 일원 하수시설 정비공사</t>
  </si>
  <si>
    <t xml:space="preserve">흰여울문화마을 거점센터 조성사업 </t>
  </si>
  <si>
    <t>도시재생추진단</t>
  </si>
  <si>
    <t>안해성</t>
  </si>
  <si>
    <t>419-4751</t>
  </si>
  <si>
    <t>해돋이 새뜰마을 골목길 정비사업</t>
  </si>
  <si>
    <t>오진원</t>
  </si>
  <si>
    <t>419-4754</t>
  </si>
  <si>
    <t>해돋이 새뜰마을 재해방지시설 사업</t>
  </si>
  <si>
    <t>영도 근대풍거리 건물입면 개선공사</t>
  </si>
  <si>
    <t>영도 근대풍거리 도로정비공사</t>
  </si>
  <si>
    <t>토건</t>
  </si>
  <si>
    <t>영도 근대풍거리 전기시설공사</t>
  </si>
  <si>
    <t>흰여울 문화마을 테마형 담장 및 친환경 골목길 조성사업(3차)</t>
  </si>
  <si>
    <t>흰여울 문화마을 전망쉼터 리모델링</t>
  </si>
  <si>
    <t>흰여울 문화마을 마을쉼터 조성</t>
  </si>
  <si>
    <t>흰여울 문화마을 커뮤니티 문화광장 조성</t>
  </si>
  <si>
    <t>부산진구</t>
  </si>
  <si>
    <t>김영호</t>
  </si>
  <si>
    <t>605-4705</t>
  </si>
  <si>
    <t>가야동 568-7번지 일원 도로개설공사</t>
  </si>
  <si>
    <t>도성혁</t>
  </si>
  <si>
    <t>605-4704</t>
  </si>
  <si>
    <t>도시정비과</t>
  </si>
  <si>
    <t>605-4732</t>
  </si>
  <si>
    <t>소규모 도로파손지 정비 공사
(단가계약)</t>
  </si>
  <si>
    <t>동래구</t>
  </si>
  <si>
    <t>동래구 공공시설물(건축물) 내진보강공사</t>
  </si>
  <si>
    <t>안전총괄과</t>
  </si>
  <si>
    <t>김상수</t>
  </si>
  <si>
    <t>550-4641</t>
  </si>
  <si>
    <t>2018년 차수판 설치공사</t>
  </si>
  <si>
    <t>이지나</t>
  </si>
  <si>
    <t>550-4644</t>
  </si>
  <si>
    <t>소규모 우수유출저감시설(침수예방)타당성 조사</t>
  </si>
  <si>
    <t>최원호</t>
  </si>
  <si>
    <t>550-4642</t>
  </si>
  <si>
    <t>2018년 도로굴착 복구 및 소규모포장도 보수공사(단가계약)</t>
  </si>
  <si>
    <t>김동욱</t>
  </si>
  <si>
    <t>550-4695</t>
  </si>
  <si>
    <t>새들원 입구 지하도 보수공사</t>
  </si>
  <si>
    <t>조희찬</t>
  </si>
  <si>
    <t>550-4694</t>
  </si>
  <si>
    <t>온천교 확장공사</t>
  </si>
  <si>
    <t>변재욱</t>
  </si>
  <si>
    <t>550-4704</t>
  </si>
  <si>
    <t>내성중학교 일원 침수지 해소사업</t>
  </si>
  <si>
    <t>이재윤</t>
  </si>
  <si>
    <t>550-4712</t>
  </si>
  <si>
    <t>관내 노후 하수뚜껑 교체공사</t>
  </si>
  <si>
    <t>문경욱</t>
  </si>
  <si>
    <t>550-4714</t>
  </si>
  <si>
    <t>상습침수지 하수관로 준설사업</t>
  </si>
  <si>
    <t>성영일</t>
  </si>
  <si>
    <t>550-4711</t>
  </si>
  <si>
    <t>충렬초등학교 일원 노후측구정비</t>
  </si>
  <si>
    <t>관내 맨홀유지보수 공사(단가계약)</t>
  </si>
  <si>
    <t>관내 준설공사(단가계약)</t>
  </si>
  <si>
    <t>2018년 사방사업(계류보전, 산지사방)</t>
  </si>
  <si>
    <t>녹지과</t>
  </si>
  <si>
    <t>조현욱</t>
  </si>
  <si>
    <t>550-4505</t>
  </si>
  <si>
    <t>남구</t>
  </si>
  <si>
    <t>문현교차로~동천삼거리간 보도정비</t>
  </si>
  <si>
    <t>신광진</t>
  </si>
  <si>
    <t>607-4694</t>
  </si>
  <si>
    <t>소막사(등록문화재) 원형복원 및 커뮤니티센터 조성 공사</t>
  </si>
  <si>
    <t>건축과</t>
  </si>
  <si>
    <t>송가화</t>
  </si>
  <si>
    <t>607-4711</t>
  </si>
  <si>
    <t>구포유림노르웨이숲 아파트 앞
회전교차로 설치</t>
  </si>
  <si>
    <t>교통행정과</t>
  </si>
  <si>
    <t>황정미</t>
  </si>
  <si>
    <t>309-4554</t>
  </si>
  <si>
    <t>금곡대로 삼환빌딩 앞 도로선형 개선 등 교통체계개선사업</t>
  </si>
  <si>
    <t>덕천1동 주민센터 주변 보행환경개선사업</t>
  </si>
  <si>
    <t>덕천역 환승센터 시설 개선사업</t>
  </si>
  <si>
    <t>만덕 동심공원 지하공영주차장 건립</t>
  </si>
  <si>
    <t>변주선</t>
  </si>
  <si>
    <t>309-4502</t>
  </si>
  <si>
    <t>구포당숲 주변 공영주차장 건립</t>
  </si>
  <si>
    <t>구만덕성당 공영주차장 건립</t>
  </si>
  <si>
    <t>309-4615</t>
  </si>
  <si>
    <t>309-4616</t>
  </si>
  <si>
    <t>금정구</t>
  </si>
  <si>
    <t>교통시설물 정비공사(단가계약)</t>
  </si>
  <si>
    <t>교통사고잦은곳 개선사업</t>
  </si>
  <si>
    <t>자체</t>
  </si>
  <si>
    <t>명지동 행복마을 일원 도로재포장</t>
  </si>
  <si>
    <t>수의</t>
  </si>
  <si>
    <t>이동주</t>
  </si>
  <si>
    <t>970-4705</t>
  </si>
  <si>
    <t>죽동동 378-9번지 일원 도로정비</t>
  </si>
  <si>
    <t>죽동동 758번지 일원 도로정비</t>
  </si>
  <si>
    <t>죽동동 514-289번지 일원 도로정비</t>
  </si>
  <si>
    <t>죽림동 547번지 일원 농로포장</t>
  </si>
  <si>
    <t>식만동 428번지 일원 도로정비</t>
  </si>
  <si>
    <t>죽동동 532-51번지 일원 교량정비</t>
  </si>
  <si>
    <t>죽동동 280-1번지 일원 마을안길 재포장</t>
  </si>
  <si>
    <t>범밤동 1782번지 일원 농로보수</t>
  </si>
  <si>
    <t>이환영</t>
  </si>
  <si>
    <t>970-4702</t>
  </si>
  <si>
    <t>생교마을 안길 도로포장 및 맨홀보수</t>
  </si>
  <si>
    <t>이상철</t>
  </si>
  <si>
    <t>970-4704</t>
  </si>
  <si>
    <t>천성동 산133번지 도로정비</t>
  </si>
  <si>
    <t>천성동 동중마을 일원 진입도로 정비</t>
  </si>
  <si>
    <t>성북동(2통) 마을안길 도로포장</t>
  </si>
  <si>
    <t>눌차동 524번지 일원 도로정비</t>
  </si>
  <si>
    <t>녹산동 846번지 일원 도로개설공사</t>
  </si>
  <si>
    <t>지사동 협성DS엘리시안 아파트 일원 도로개설</t>
  </si>
  <si>
    <t>화전북측(본녹산)마을 진입도로 개설</t>
  </si>
  <si>
    <t>-</t>
  </si>
  <si>
    <t>동묘산 일원 도로개설</t>
  </si>
  <si>
    <t>동선이주단지~주민센터간 도로개설</t>
  </si>
  <si>
    <t>성북마을~선창간 도로개설</t>
  </si>
  <si>
    <t>천성동 1597번지(서중마을) 일원 도로정비</t>
  </si>
  <si>
    <t>김종열</t>
  </si>
  <si>
    <t>김교중</t>
  </si>
  <si>
    <t>이윤주</t>
  </si>
  <si>
    <t>권용범</t>
  </si>
  <si>
    <t>관내 배수불량지 준설</t>
  </si>
  <si>
    <t>명지동 영강중리마을 하수정비</t>
  </si>
  <si>
    <t>녹산공단일원 하수관로 준설</t>
  </si>
  <si>
    <t>연제구</t>
  </si>
  <si>
    <t>도시디자인과</t>
  </si>
  <si>
    <t>사상구</t>
  </si>
  <si>
    <t>사상고교 강선로 일원 하수박스 보수보강공사</t>
  </si>
  <si>
    <t>조중기</t>
  </si>
  <si>
    <t>310-4705</t>
  </si>
  <si>
    <t>자체계약</t>
  </si>
  <si>
    <t>양지마을 주거지 주차장 일원 법면정비</t>
  </si>
  <si>
    <t>주례동 횡단육교 교통약자 편의시설 설치</t>
  </si>
  <si>
    <t>임송희</t>
  </si>
  <si>
    <t>310-4701</t>
  </si>
  <si>
    <t>첨단신발융합허브센터 진입도로개설</t>
  </si>
  <si>
    <t>이광일</t>
  </si>
  <si>
    <t>313-4704</t>
  </si>
  <si>
    <t>아동보건센터 및 원스톱센터 조성 공사</t>
  </si>
  <si>
    <t>기획예산실</t>
  </si>
  <si>
    <t>김유경</t>
  </si>
  <si>
    <t>051)310-5272</t>
  </si>
  <si>
    <t>감전제2중천 복개구조물 외 3개소 
정밀점검용역</t>
  </si>
  <si>
    <t>양연제</t>
  </si>
  <si>
    <t>310-4642</t>
  </si>
  <si>
    <t>감전제3중천 복개구조물 외 2개소 
준설공사</t>
  </si>
  <si>
    <t>주거지역 골목길 하수구 준설</t>
  </si>
  <si>
    <t>배윤만</t>
  </si>
  <si>
    <t>310-4654</t>
  </si>
  <si>
    <t>2018년 보안등 보수공사 단가계약</t>
  </si>
  <si>
    <t>정진욱</t>
  </si>
  <si>
    <t>310-4675</t>
  </si>
  <si>
    <t>백양 낙조아트센터 부지조성공사</t>
  </si>
  <si>
    <t>창조도시재생과</t>
  </si>
  <si>
    <t>김경화</t>
  </si>
  <si>
    <t>310-4932</t>
  </si>
  <si>
    <t>주민커뮤니티센터 건립공사</t>
  </si>
  <si>
    <t>전호열</t>
  </si>
  <si>
    <t>310-4942</t>
  </si>
  <si>
    <t>엄궁통통길 옹벽개선공사</t>
  </si>
  <si>
    <t>학장천 경관개선공사</t>
  </si>
  <si>
    <t>박연수</t>
  </si>
  <si>
    <t>310-4944</t>
  </si>
  <si>
    <t>새밭마을 에코센터 건립</t>
  </si>
  <si>
    <t>에코팩토리 존 조성공사(4단계)</t>
  </si>
  <si>
    <t>박정화</t>
  </si>
  <si>
    <t>310-5212</t>
  </si>
  <si>
    <t>기장군</t>
  </si>
  <si>
    <t>기장읍 이진스카이빌아파트 외 1개소 보도정비공사</t>
  </si>
  <si>
    <t>도시기반조성과</t>
  </si>
  <si>
    <t>김재환</t>
  </si>
  <si>
    <t>709-4691</t>
  </si>
  <si>
    <t>기장읍 월전마을회관 일원 도로정비공사</t>
  </si>
  <si>
    <t>기장시장 주변 도로정비공사</t>
  </si>
  <si>
    <t>기장읍 조선파크아파트 일원 도로정비공사</t>
  </si>
  <si>
    <t>기장읍 대라리 농협은행 일원 도로정비공사</t>
  </si>
  <si>
    <t>기장읍 대청초등학교 일원 도로정비공사</t>
  </si>
  <si>
    <t>기장읍 청강과선교 보수보강공사</t>
  </si>
  <si>
    <t>기장시장 일원 보도정비공사</t>
  </si>
  <si>
    <t>기장읍 대변항 일원 도로정비공사</t>
  </si>
  <si>
    <t>대룡마을 지구단위계획도로(소2-355호선)개설</t>
  </si>
  <si>
    <t>이중호</t>
  </si>
  <si>
    <t>709-4694</t>
  </si>
  <si>
    <t>고무마을 꿀뚝골길 도로확장공사</t>
  </si>
  <si>
    <t>대룡1길 도로정비공사</t>
  </si>
  <si>
    <t>덕선리 891-4번지 도로정비공사</t>
  </si>
  <si>
    <t>하장안마을 안길 도로정비공사</t>
  </si>
  <si>
    <t>월내마을 안길 도로정비공사</t>
  </si>
  <si>
    <t>월평교차로구간 도로확장</t>
  </si>
  <si>
    <t>이천마을 도시계획도로(소2-19호선) 개설공사</t>
  </si>
  <si>
    <t>정관읍 예림리 일원 도로정비공사</t>
  </si>
  <si>
    <t>이승환</t>
  </si>
  <si>
    <t>709-4704</t>
  </si>
  <si>
    <t>정관읍 용수리 1061번지 일원 도로정비공사</t>
  </si>
  <si>
    <t>일광면 기장해안로 일원 도로정비공사</t>
  </si>
  <si>
    <t>이창훈</t>
  </si>
  <si>
    <t>709-4701</t>
  </si>
  <si>
    <t>일광면 횡계리 280번지 일원 도로정비공사</t>
  </si>
  <si>
    <t>국도31호선 도로확장공사</t>
  </si>
  <si>
    <t>군도17호선(중2-306)선형개량공사</t>
  </si>
  <si>
    <t>안평마을 지구단위계획도로(소2-537)개설공사</t>
  </si>
  <si>
    <t>마지마을 지구단위 계획도로(소1-621)개설공사</t>
  </si>
  <si>
    <t>철마면 신리마을 마을회관 일원 도로정비공사</t>
  </si>
  <si>
    <t>철마면 구칠마을 진입도로 정비공사</t>
  </si>
  <si>
    <t>철마면 곰내길 도로정비공사</t>
  </si>
  <si>
    <t>709-5091</t>
  </si>
  <si>
    <t>철마면 임기리 1017번지 일원 도로정비공사</t>
  </si>
  <si>
    <t>철마면 소산마을 진입로 정비공사</t>
  </si>
  <si>
    <t>철마면 사등마을 진입도로 정비</t>
  </si>
  <si>
    <t>철마면 일원 도로시설물 정비공사</t>
  </si>
  <si>
    <t>관내 하천정비공사</t>
  </si>
  <si>
    <t>관내 하천준설공사</t>
  </si>
  <si>
    <t>관내 하천 제방도로 정비</t>
  </si>
  <si>
    <t>709-5094</t>
  </si>
  <si>
    <t>철마면 남곡천 일원 정비공사</t>
  </si>
  <si>
    <t>철마천 장전1 교량 철거공사</t>
  </si>
  <si>
    <t>정관읍 공원 LED 교체공사</t>
  </si>
  <si>
    <t>(단위 : 백만원)</t>
    <phoneticPr fontId="3" type="noConversion"/>
  </si>
  <si>
    <t>신고리2호기 전력용변압기 및 기타 부속설비 정밀점검 공사</t>
  </si>
  <si>
    <t>제3발전소 전기팀</t>
  </si>
  <si>
    <t>이동국</t>
  </si>
  <si>
    <t>051-726-5655</t>
  </si>
  <si>
    <t>신고리2호기 유압식 솔레노이드밸브 반출정비 공사</t>
  </si>
  <si>
    <t>제3발전소 계측제어팀</t>
  </si>
  <si>
    <t>김진영</t>
  </si>
  <si>
    <t>051-726-5663</t>
  </si>
  <si>
    <t>CMS 배터리카 옥외 보관대 설치공사</t>
  </si>
  <si>
    <t>제3발전소 구조기술팀</t>
  </si>
  <si>
    <t>남성민</t>
  </si>
  <si>
    <t>051-726-1536</t>
  </si>
  <si>
    <t xml:space="preserve">신고리1,2호기 침수방호설비 설치공사 </t>
  </si>
  <si>
    <t>박흠선</t>
  </si>
  <si>
    <t>051-726-1532</t>
  </si>
  <si>
    <t>고리2호기 탄소강배관 감육검사 공사시행</t>
  </si>
  <si>
    <t>건설기술처 계전기술팀</t>
  </si>
  <si>
    <t>오세완</t>
  </si>
  <si>
    <t>051-726-2734</t>
  </si>
  <si>
    <t>고리2호기 피난유도등 및 비상조명 설치공사 시행</t>
  </si>
  <si>
    <t>제1발전소 전기팀</t>
  </si>
  <si>
    <t>강석찬</t>
  </si>
  <si>
    <t>051-726-5773</t>
  </si>
  <si>
    <t>고리2호기 아연주입설비 전원 신설</t>
  </si>
  <si>
    <t>박주엽</t>
  </si>
  <si>
    <t>051-726-5770</t>
  </si>
  <si>
    <t>고리2호기 RSP 'A' 개선 및 이설공사</t>
  </si>
  <si>
    <t>제1발전소 계측제어팀</t>
  </si>
  <si>
    <t>한가람</t>
  </si>
  <si>
    <t>051-726-5721</t>
  </si>
  <si>
    <t>고리2호기 순환수계통 진동설비 개선공사</t>
  </si>
  <si>
    <t>여창주</t>
  </si>
  <si>
    <t>051-726-2775</t>
  </si>
  <si>
    <t xml:space="preserve">고리1호기 RCP 전동기 플라이휠 분해점검 </t>
  </si>
  <si>
    <t>제1발전소 1호기정비팀</t>
  </si>
  <si>
    <t>김귀연</t>
  </si>
  <si>
    <t>051-726-2444</t>
  </si>
  <si>
    <t>고리1호기 내진비상조명등 추가 설치</t>
  </si>
  <si>
    <t>김진서</t>
  </si>
  <si>
    <t>051-726-2456</t>
  </si>
  <si>
    <t>한빛사택 테니스장 개선공사</t>
  </si>
  <si>
    <t>대외협력처 시설팀</t>
  </si>
  <si>
    <t>이성호</t>
  </si>
  <si>
    <t>051-726-5717</t>
  </si>
  <si>
    <t>고리2호기 대형회전감시설비 통신 시스템 개선</t>
  </si>
  <si>
    <t>계측</t>
  </si>
  <si>
    <t>최승정</t>
  </si>
  <si>
    <t>051-726-5724</t>
  </si>
  <si>
    <t>공기압축기 순환품 반출수리공사</t>
  </si>
  <si>
    <t>기계</t>
  </si>
  <si>
    <t>제2발전소 기계팀</t>
  </si>
  <si>
    <t>강병석</t>
  </si>
  <si>
    <t>051-726-5425</t>
  </si>
  <si>
    <t>K34 노후 작업용 공기배관 교체공사</t>
  </si>
  <si>
    <t>고리3,4호기 2차측 공기조화계통 전동기 교체</t>
  </si>
  <si>
    <t>제2발전소 전기팀</t>
  </si>
  <si>
    <t>채한샘</t>
  </si>
  <si>
    <t>051-726-2655</t>
  </si>
  <si>
    <t>고리본부 사면,교량,옹벽 보수공사</t>
  </si>
  <si>
    <t>정병욱</t>
  </si>
  <si>
    <t>051-726-2961</t>
  </si>
  <si>
    <t>사옥 직원휴게시설 설치공사</t>
  </si>
  <si>
    <t>고리2호기 외곽탱크 도장공사</t>
  </si>
  <si>
    <t>제1발전소 정비기술팀</t>
  </si>
  <si>
    <t>김영우</t>
  </si>
  <si>
    <t>051-726-2738</t>
  </si>
  <si>
    <t>2호기 SFP 계측기 안전등급 적용 공사</t>
  </si>
  <si>
    <t>이상석</t>
  </si>
  <si>
    <t>051-726-2162</t>
  </si>
  <si>
    <t>18년도 사택 내장재보수 단가계약공사</t>
  </si>
  <si>
    <t>노치완</t>
  </si>
  <si>
    <t>051-726-2966</t>
  </si>
  <si>
    <t>취수구 겐트리 크레인 전면 도장 공사</t>
  </si>
  <si>
    <t>제3발전소 기계팀</t>
  </si>
  <si>
    <t>장문성</t>
  </si>
  <si>
    <t>051-726-2346</t>
  </si>
  <si>
    <t>고리3발 소내 765kV 철탑 항공장애표시등 교체공사</t>
  </si>
  <si>
    <t>최병규</t>
  </si>
  <si>
    <t>051-726-2356</t>
  </si>
  <si>
    <t>고리1,2발전소 배수구 거품차단막 정비공사</t>
  </si>
  <si>
    <t>제1발전소 안전팀</t>
  </si>
  <si>
    <t>박우철</t>
  </si>
  <si>
    <t>051-726-5761</t>
  </si>
  <si>
    <t>한마음관 커튼월 보수공사</t>
  </si>
  <si>
    <t>김영준</t>
  </si>
  <si>
    <t>051-726-3622</t>
  </si>
  <si>
    <t>등급 Ⅲ 방벽 울타리 교체공사</t>
  </si>
  <si>
    <t>임병관</t>
  </si>
  <si>
    <t>051-726-5491</t>
  </si>
  <si>
    <t>고리3,4호기 취수구조물 남방파제 보강공사</t>
  </si>
  <si>
    <t>이호</t>
  </si>
  <si>
    <t>051-726-5716</t>
  </si>
  <si>
    <t>고리본부 스포츠문화센터 기계실 설비 교체(개선)공사</t>
  </si>
  <si>
    <t>경영지원실 시설팀</t>
  </si>
  <si>
    <t>김도현</t>
  </si>
  <si>
    <t>051-726-2963</t>
  </si>
  <si>
    <t>신고리1,2호기 CWP 순환품 내부분해점검 공사</t>
  </si>
  <si>
    <t>옥성호</t>
  </si>
  <si>
    <t>051-726-2358</t>
  </si>
  <si>
    <t>신고리1,2호기 이온화식 연기감지기 형식변경 공사</t>
  </si>
  <si>
    <t>이의선</t>
  </si>
  <si>
    <t>051-726-2393</t>
  </si>
  <si>
    <t>고리1호기 사용후연료저장조 계측기 안전등급 상향적용</t>
  </si>
  <si>
    <t>송일수</t>
  </si>
  <si>
    <t>051-726-2461</t>
  </si>
  <si>
    <t>고리본부 2발전소 이동통로 설치공사</t>
  </si>
  <si>
    <t>고리본부 정문차로 개선공사</t>
  </si>
  <si>
    <t>3단지 노후사택 옥상방수공사</t>
  </si>
  <si>
    <t>고리본부 취수설비 정비공사</t>
  </si>
  <si>
    <t>이호걸</t>
  </si>
  <si>
    <t>051-726-2595</t>
  </si>
  <si>
    <t>고리본부 지역협력시설 보수공사</t>
  </si>
  <si>
    <t>신고리 345kV변전소 소화용수 공급원 변경</t>
  </si>
  <si>
    <t>최경성</t>
  </si>
  <si>
    <t>051-726-6145</t>
  </si>
  <si>
    <t>고리3발 계기용 공기압축기 반출수리 공사</t>
  </si>
  <si>
    <t>박준형</t>
  </si>
  <si>
    <t>051-726-5649</t>
  </si>
  <si>
    <t>고리본부 전기방식설비 정비공사</t>
  </si>
  <si>
    <t>유준상</t>
  </si>
  <si>
    <t>051-726-3387</t>
  </si>
  <si>
    <t>고리3발 나비형밸브 반출수리 공사</t>
  </si>
  <si>
    <t>해운대사택 노후 화장실 보수공사</t>
  </si>
  <si>
    <t>고리사택 2단지 외부 도장 보수공사</t>
  </si>
  <si>
    <t>보조/기타건물 침수환경 개선공사</t>
  </si>
  <si>
    <t>제2발전소 성능개선팀</t>
  </si>
  <si>
    <t>탁선재</t>
  </si>
  <si>
    <t>051-726-6094</t>
  </si>
  <si>
    <t>격납건물여과배기설비 설치 공사</t>
  </si>
  <si>
    <t>김소현</t>
  </si>
  <si>
    <t>051-726-6092</t>
  </si>
  <si>
    <t>한국전력공사</t>
  </si>
  <si>
    <t>790-7032</t>
  </si>
  <si>
    <t>원심농축기 주요 부속품 교체</t>
  </si>
  <si>
    <t>원심탈수기 주요 부속품 교체</t>
  </si>
  <si>
    <t>중앙제어실 및 슬러지처리실 서버 교체</t>
  </si>
  <si>
    <t>생슬러지용 침사제거장치 제작</t>
  </si>
  <si>
    <t>주요유입원 CCTV 설치</t>
  </si>
  <si>
    <t>중온수 순환펌프 유체커플링 정비공사</t>
  </si>
  <si>
    <t>열원설비 세관 작업</t>
  </si>
  <si>
    <t>790-8022</t>
  </si>
  <si>
    <r>
      <t>1</t>
    </r>
    <r>
      <rPr>
        <sz val="11"/>
        <color indexed="8"/>
        <rFont val="굴림"/>
        <family val="3"/>
        <charset val="129"/>
      </rPr>
      <t>·2차 건조배가스 응축기 세관작업</t>
    </r>
  </si>
  <si>
    <t>여과집진기 필터백 교체</t>
  </si>
  <si>
    <t>RTD 축열체 교체 및 부대설비 보수</t>
  </si>
  <si>
    <t>건조배가스 응축기 냉각탑 보수</t>
  </si>
  <si>
    <t>건조부산물 냉각기 냉각방식 개선</t>
  </si>
  <si>
    <t>미정</t>
  </si>
  <si>
    <t>LH 부산울산지역본부</t>
  </si>
  <si>
    <t>부산강서공공주택(행복주택)  건설공사</t>
  </si>
  <si>
    <t>주택사업1부</t>
  </si>
  <si>
    <t>김석준</t>
  </si>
  <si>
    <t>460-5912</t>
  </si>
  <si>
    <t>부산좌동 창업지원주택  건설공사</t>
  </si>
  <si>
    <t xml:space="preserve"> - </t>
  </si>
  <si>
    <t>부산명지 행복주택  아파트 건설공사</t>
  </si>
  <si>
    <t>반송지구 굴뚝개선공사</t>
  </si>
  <si>
    <t>동백지구 재도장공사</t>
  </si>
  <si>
    <t>다대4지구 급수관 교체공사</t>
  </si>
  <si>
    <t>덕천2지구 온수탱크 교체공사</t>
  </si>
  <si>
    <t>동삼2지구 온수탱크 교체공사</t>
  </si>
  <si>
    <t>반송지구 메인 입상관 교체공사</t>
  </si>
  <si>
    <t>부곡 외 10개지구 공용부 LED 조명기구 교체공사</t>
  </si>
  <si>
    <t>도시두송 및 구포도시 공용부 LED 조명기구 교체공사</t>
  </si>
  <si>
    <t>다대5지구 수배전반 교체공사</t>
  </si>
  <si>
    <t>다대3, 덕천2지구 MCC판넬 교체공사</t>
  </si>
  <si>
    <t>해운대구</t>
  </si>
  <si>
    <t>좌동 재래시장 도로개설(4차)</t>
  </si>
  <si>
    <t>윤대근</t>
  </si>
  <si>
    <t>749-4692</t>
  </si>
  <si>
    <t>미포항 정비공사</t>
  </si>
  <si>
    <t>권순영</t>
  </si>
  <si>
    <t>749-4696</t>
  </si>
  <si>
    <t>우동, 중동 일원 노후 하수암거 정비</t>
  </si>
  <si>
    <t>고정길</t>
  </si>
  <si>
    <t>749-4695</t>
  </si>
  <si>
    <t>2018년 주정차 금지선 및 주차구획선 
설치정비공사-단가계약</t>
  </si>
  <si>
    <t>김경록</t>
  </si>
  <si>
    <t>749-4511</t>
  </si>
  <si>
    <t>반여동 소로1-12호선 도로개설</t>
  </si>
  <si>
    <t>봉정환</t>
  </si>
  <si>
    <t>749-4704</t>
  </si>
  <si>
    <t>재송2동 23번길 일원 도로정비</t>
  </si>
  <si>
    <t>최재경</t>
  </si>
  <si>
    <t>749-4705</t>
  </si>
  <si>
    <t>재반로 일원 보도정비</t>
  </si>
  <si>
    <t>2018년 하수관거 기계준설공사(단가계약)</t>
  </si>
  <si>
    <t>김언지</t>
  </si>
  <si>
    <t>749-4684</t>
  </si>
  <si>
    <t>2018년 도로소파 수선공사(단가계약)</t>
  </si>
  <si>
    <t>이승현</t>
  </si>
  <si>
    <t>749-4681</t>
  </si>
  <si>
    <t>2018년 공공하수 및 유관기관
맨홀정비공사(단가계약)</t>
  </si>
  <si>
    <t>김태훈</t>
  </si>
  <si>
    <t>749-4682</t>
  </si>
  <si>
    <t>2018년 해운대 좌동순환로
탄성포장 정비공사</t>
  </si>
  <si>
    <t>국내선 주차빌딩 신축</t>
  </si>
  <si>
    <t>건축설비팀</t>
  </si>
  <si>
    <t>오세주</t>
  </si>
  <si>
    <t>974-3352</t>
  </si>
  <si>
    <t>국내선 여객터미널 옥상 방수 공사</t>
  </si>
  <si>
    <t>오한나</t>
  </si>
  <si>
    <t>974-3355</t>
  </si>
  <si>
    <t>국내선,국제선 여객터미널 3층 난간대 보강공사</t>
  </si>
  <si>
    <t>하정훈</t>
  </si>
  <si>
    <t>974-3339</t>
  </si>
  <si>
    <t>김해공항 건축물 내진보강 공사</t>
  </si>
  <si>
    <t>김소영</t>
  </si>
  <si>
    <t>974-3359</t>
  </si>
  <si>
    <t>구분</t>
    <phoneticPr fontId="3" type="noConversion"/>
  </si>
  <si>
    <t>발주건수</t>
    <phoneticPr fontId="3" type="noConversion"/>
  </si>
  <si>
    <t>비고</t>
    <phoneticPr fontId="3" type="noConversion"/>
  </si>
  <si>
    <t>공사비(도급액)</t>
    <phoneticPr fontId="3" type="noConversion"/>
  </si>
  <si>
    <t>시본청</t>
    <phoneticPr fontId="3" type="noConversion"/>
  </si>
  <si>
    <t>소방본부</t>
    <phoneticPr fontId="3" type="noConversion"/>
  </si>
  <si>
    <t>교육청</t>
    <phoneticPr fontId="3" type="noConversion"/>
  </si>
  <si>
    <t>직속기관
사업소</t>
    <phoneticPr fontId="3" type="noConversion"/>
  </si>
  <si>
    <r>
      <t>구</t>
    </r>
    <r>
      <rPr>
        <b/>
        <sz val="12"/>
        <rFont val="맑은 고딕"/>
        <family val="3"/>
        <charset val="129"/>
      </rPr>
      <t>·</t>
    </r>
    <r>
      <rPr>
        <b/>
        <sz val="12"/>
        <rFont val="굴림"/>
        <family val="3"/>
        <charset val="129"/>
      </rPr>
      <t>군</t>
    </r>
    <phoneticPr fontId="3" type="noConversion"/>
  </si>
  <si>
    <t>부산 공기업·공사</t>
    <phoneticPr fontId="3" type="noConversion"/>
  </si>
  <si>
    <t>중앙 공기업·공사</t>
    <phoneticPr fontId="3" type="noConversion"/>
  </si>
  <si>
    <t>(단위 : 백만원)</t>
    <phoneticPr fontId="3" type="noConversion"/>
  </si>
  <si>
    <t>구분</t>
    <phoneticPr fontId="3" type="noConversion"/>
  </si>
  <si>
    <t>발주건수</t>
    <phoneticPr fontId="3" type="noConversion"/>
  </si>
  <si>
    <t>2017년 예산액</t>
    <phoneticPr fontId="3" type="noConversion"/>
  </si>
  <si>
    <t>비고</t>
    <phoneticPr fontId="3" type="noConversion"/>
  </si>
  <si>
    <t>총사업비</t>
    <phoneticPr fontId="3" type="noConversion"/>
  </si>
  <si>
    <t>공사비(도급액)</t>
    <phoneticPr fontId="3" type="noConversion"/>
  </si>
  <si>
    <t>계</t>
    <phoneticPr fontId="3" type="noConversion"/>
  </si>
  <si>
    <t>시본청</t>
    <phoneticPr fontId="3" type="noConversion"/>
  </si>
  <si>
    <t>사업소</t>
    <phoneticPr fontId="3" type="noConversion"/>
  </si>
  <si>
    <t>소방본부</t>
    <phoneticPr fontId="3" type="noConversion"/>
  </si>
  <si>
    <t>구군</t>
    <phoneticPr fontId="3" type="noConversion"/>
  </si>
  <si>
    <t>교육청</t>
    <phoneticPr fontId="3" type="noConversion"/>
  </si>
  <si>
    <t>중앙 공기업·공사</t>
    <phoneticPr fontId="3" type="noConversion"/>
  </si>
  <si>
    <t>기장 권역 차선도색공사</t>
  </si>
  <si>
    <t>진영국토사무소</t>
  </si>
  <si>
    <t>국도7호선 월평고가교 외 2개소 시설물 보수공사</t>
  </si>
  <si>
    <t>국도14호선 대박교 외 5개소 시설물 보수공사</t>
  </si>
  <si>
    <t>종합</t>
  </si>
  <si>
    <t>국도14호선 일광철도육교 교면포장 보수공사</t>
  </si>
  <si>
    <t>시설지원과</t>
  </si>
  <si>
    <t>천확용</t>
  </si>
  <si>
    <t>330-1385</t>
  </si>
  <si>
    <t>330-1382</t>
  </si>
  <si>
    <t>550-0223</t>
  </si>
  <si>
    <t>550-0226</t>
  </si>
  <si>
    <t>550-0227</t>
  </si>
  <si>
    <t>550-0222</t>
  </si>
  <si>
    <t>550-0224</t>
  </si>
  <si>
    <t>550-0228</t>
  </si>
  <si>
    <t>550-0225</t>
  </si>
  <si>
    <t>550-0265</t>
  </si>
  <si>
    <t>550-0233</t>
  </si>
  <si>
    <t>550-0263</t>
  </si>
  <si>
    <t>550-0235</t>
  </si>
  <si>
    <t>550-0234</t>
  </si>
  <si>
    <t>550-0232</t>
  </si>
  <si>
    <t>남부교육지원청</t>
  </si>
  <si>
    <t>가산초 외부창호교체 및 기타공사</t>
  </si>
  <si>
    <t>박준영</t>
  </si>
  <si>
    <t>640-0376</t>
  </si>
  <si>
    <t>개금초 외부창호교체 및 기타공사</t>
  </si>
  <si>
    <t>반영철</t>
  </si>
  <si>
    <t>640-0373</t>
  </si>
  <si>
    <t>개원초 이중천장교체공사</t>
  </si>
  <si>
    <t>김종필</t>
  </si>
  <si>
    <t>640-0374</t>
  </si>
  <si>
    <t>개포초 외부창호교체공사</t>
  </si>
  <si>
    <t>개화초 방송실개수공사</t>
  </si>
  <si>
    <t>당감초 화장실개량공사</t>
  </si>
  <si>
    <t>손창환</t>
  </si>
  <si>
    <t>640-0393</t>
  </si>
  <si>
    <t>당평초 외부창호교체 및 기타공사</t>
  </si>
  <si>
    <t>정경수</t>
  </si>
  <si>
    <t>640-0375</t>
  </si>
  <si>
    <t>대남초 아스콘포장 및 기타공사</t>
  </si>
  <si>
    <t>대연초 이중천장교체 및 기타공사</t>
  </si>
  <si>
    <t>구혜신</t>
  </si>
  <si>
    <t>640-0377</t>
  </si>
  <si>
    <t>대천초 이중천장교체공사</t>
  </si>
  <si>
    <t>동원초 내진보강 및 기타공사</t>
  </si>
  <si>
    <t>동일중앙초 이중천장교체공사</t>
  </si>
  <si>
    <t>동평초 내진보강 및 기타공사</t>
  </si>
  <si>
    <t>동항초 아스콘포장공사</t>
  </si>
  <si>
    <t>전범수</t>
  </si>
  <si>
    <t>640-0384</t>
  </si>
  <si>
    <t>백운초 내진보강 및 기타공사</t>
  </si>
  <si>
    <t>범일초 적벽돌면외벽방수공사</t>
  </si>
  <si>
    <t>부산진초 적벽돌면외벽방수공사</t>
  </si>
  <si>
    <t>부암초 외부창호교체 및 기타공사</t>
  </si>
  <si>
    <t>분포초 교사보수공사</t>
  </si>
  <si>
    <t>선암초 이중천장교체공사</t>
  </si>
  <si>
    <t>성서초 바닥보수 및 기타공사</t>
  </si>
  <si>
    <t>성전초 화장실개량 및 기타공사</t>
  </si>
  <si>
    <t>성지초 화장실개량 및 기타공사</t>
  </si>
  <si>
    <t>성천초 외부창호교체 및 기타공사</t>
  </si>
  <si>
    <t>수성초 화장실개량 및 기타공사</t>
  </si>
  <si>
    <t>수정초 옥탑설치공사</t>
  </si>
  <si>
    <t>신연초 복합도막방수공사</t>
  </si>
  <si>
    <t>양성초 외벽보수공사</t>
  </si>
  <si>
    <t>연지초 내진보강 및 기타공사</t>
  </si>
  <si>
    <t>용당초 이중천장교체공사</t>
  </si>
  <si>
    <t>용문초 이중천장교체공사</t>
  </si>
  <si>
    <t>박성진</t>
  </si>
  <si>
    <t>640-0372</t>
  </si>
  <si>
    <t>용산초 이중천장교체 및 기타공사</t>
  </si>
  <si>
    <t>운산초 내진보강 및 기타공사</t>
  </si>
  <si>
    <t>전포초 이중천장교체 및 기타공사</t>
  </si>
  <si>
    <t>초량초 바닥보수 및 기타공사</t>
  </si>
  <si>
    <t>초읍초 이중천장교체공사</t>
  </si>
  <si>
    <t>감만중 화장실개량 및 기타공사</t>
  </si>
  <si>
    <t>개금여중 내진보강 및 기타공사</t>
  </si>
  <si>
    <t>광무여중 다목적강당증축 및 기타공사</t>
  </si>
  <si>
    <t>남천중 이중천장교체 및 기타공사</t>
  </si>
  <si>
    <t>대천중 외부창호교체 및 기타공사</t>
  </si>
  <si>
    <t>동평여중 이중천장교체공사</t>
  </si>
  <si>
    <t>동항중 외벽보수 및 기타공사</t>
  </si>
  <si>
    <t>문현여중 다목적강당증축 및 기타공사</t>
  </si>
  <si>
    <t>부산서중 이중천장교체 및 기타공사</t>
  </si>
  <si>
    <t>부산진중 화장실보수 및 기타공사</t>
  </si>
  <si>
    <t>석포여중 외부창호교체공사</t>
  </si>
  <si>
    <t>성동중 외부창호교체 및 기타공사</t>
  </si>
  <si>
    <t>용문중 이중천장교체공사</t>
  </si>
  <si>
    <t>용호중 바닥보수공사</t>
  </si>
  <si>
    <t>초연중 복합도막방수공사</t>
  </si>
  <si>
    <t>초읍중 이중천장교체 및 기타공사</t>
  </si>
  <si>
    <t>동의중 장애인편의시설 및 기타공사</t>
  </si>
  <si>
    <t>부산동여중 복합도막방수 및 기타공사</t>
  </si>
  <si>
    <t>부산동중 이중천장교체 및 기타공사</t>
  </si>
  <si>
    <t>서면중 바닥보수공사</t>
  </si>
  <si>
    <t>선화여중 이중천장교체 및 기타공사</t>
  </si>
  <si>
    <t>항도중 외부창호교체공사</t>
  </si>
  <si>
    <t>해연중 화장실개량 및 기타공사</t>
  </si>
  <si>
    <t>개성고 내진보강 및 기타공사</t>
  </si>
  <si>
    <t>문현여고 내진보강 및 기타공사</t>
  </si>
  <si>
    <t>부산국제고 화장실개량 및 기타공사</t>
  </si>
  <si>
    <t>부산중앙고 복합도막방수 및 기타공사</t>
  </si>
  <si>
    <t>부산진고 화장실개량공사</t>
  </si>
  <si>
    <t>분포고 화장실개량 및 기타공사</t>
  </si>
  <si>
    <t>한국조형예술고 내진보강 및 기타공사</t>
  </si>
  <si>
    <t>부산혜성학교 복합도막방수 및 기타공사</t>
  </si>
  <si>
    <t>개원초 냉난방개선 공사</t>
  </si>
  <si>
    <t>박찬율</t>
  </si>
  <si>
    <t>가산초 급배수관교체 공사</t>
  </si>
  <si>
    <t>박필종</t>
  </si>
  <si>
    <t>감만중 급배수관교체 공사</t>
  </si>
  <si>
    <t>동일중앙초 냉난방개선 공사</t>
  </si>
  <si>
    <t>동평여중 냉난방개선 공사</t>
  </si>
  <si>
    <t>동평중 냉난방개선 공사</t>
  </si>
  <si>
    <t>부산서중 냉난방개선 공사</t>
  </si>
  <si>
    <t>선화여중 냉난방개선 공사</t>
  </si>
  <si>
    <t>연지초 냉난방개선 공사</t>
  </si>
  <si>
    <t>용당초 냉난방개선 공사</t>
  </si>
  <si>
    <t>용문중 냉난방개선 공사</t>
  </si>
  <si>
    <t>용문초 냉난방개선 공사</t>
  </si>
  <si>
    <t>용산초 냉난방개선 공사</t>
  </si>
  <si>
    <t>초읍중 냉난방개선 공사</t>
  </si>
  <si>
    <t>초읍초 냉난방개선 공사</t>
  </si>
  <si>
    <t>개원초 노후전등교체 전기공사</t>
  </si>
  <si>
    <t>이천구</t>
  </si>
  <si>
    <t>640-0382</t>
  </si>
  <si>
    <t>대연초 노후전등교체 전기공사</t>
  </si>
  <si>
    <t>대천초 노후전등교체 전기공사</t>
  </si>
  <si>
    <t>동일중앙초 노후전등교체 전기공사</t>
  </si>
  <si>
    <t>선암초 노후전등교체 전기공사</t>
  </si>
  <si>
    <t>연지초 노후전등교체 전기공사</t>
  </si>
  <si>
    <t>용당초 노후전등교체 전기공사</t>
  </si>
  <si>
    <t>용문초 노후전등교체 전기공사</t>
  </si>
  <si>
    <t>용산초 노후전등교체 전기공사</t>
  </si>
  <si>
    <t>전포초 노후전등교체 전기공사</t>
  </si>
  <si>
    <t>초읍초 노후전등교체 전기공사</t>
  </si>
  <si>
    <t>남천중 노후전등교체 전기공사</t>
  </si>
  <si>
    <t>동평여중 노후전등교체 전기공사</t>
  </si>
  <si>
    <t>부산서중 노후전등교체 전기공사</t>
  </si>
  <si>
    <t>용문중 노후전등교체 전기공사</t>
  </si>
  <si>
    <t>초읍중 노후전등교체 전기공사</t>
  </si>
  <si>
    <t>대천초 교사보수 정보통신공사</t>
  </si>
  <si>
    <t>통신</t>
  </si>
  <si>
    <t>양동초 교사보수 정보통신공사</t>
  </si>
  <si>
    <t>소방</t>
  </si>
  <si>
    <t>일반경쟁</t>
  </si>
  <si>
    <t>지상건축물 옥상방수층 탑코팅 보수</t>
  </si>
  <si>
    <t>시설사업소</t>
  </si>
  <si>
    <t>박진철</t>
  </si>
  <si>
    <t>051-509-4131</t>
  </si>
  <si>
    <t>검수고 및 물품창고 홈통 교체공사</t>
  </si>
  <si>
    <t>대저차량사업소</t>
  </si>
  <si>
    <t>윤준배</t>
  </si>
  <si>
    <t>051-979-0119</t>
  </si>
  <si>
    <t>종합관리동 체력단련실 샤워실 개보수</t>
  </si>
  <si>
    <t>1~3호선 전력배전반 개량공사</t>
  </si>
  <si>
    <t>전기사업소</t>
  </si>
  <si>
    <t>김진오</t>
  </si>
  <si>
    <t>055-370-0553</t>
  </si>
  <si>
    <t>기술제안</t>
  </si>
  <si>
    <t>노포~북정 경전철사업팀</t>
  </si>
  <si>
    <t>이성진</t>
  </si>
  <si>
    <t>051-640-7563</t>
  </si>
  <si>
    <t>분전반 교체공사</t>
  </si>
  <si>
    <t>055-370-0567</t>
  </si>
  <si>
    <t>4호선 노후선로전환기 교체 공사</t>
  </si>
  <si>
    <t>경전철운영사업소</t>
  </si>
  <si>
    <t>김세영</t>
  </si>
  <si>
    <t>051-605-0162</t>
  </si>
  <si>
    <t>남포~범내간 토목구조물 보수공사</t>
  </si>
  <si>
    <t>전상진</t>
  </si>
  <si>
    <t>051-509-4117</t>
  </si>
  <si>
    <t>덕천~금곡 외 1구간 토목구조물 보수공사</t>
  </si>
  <si>
    <t>교대~동래간 신축이음 보수공사</t>
  </si>
  <si>
    <t>2호선 센텀시티역 외부계단 벽타일 교체</t>
  </si>
  <si>
    <t>박영수</t>
  </si>
  <si>
    <t>051-509-4128</t>
  </si>
  <si>
    <t>동래역 승강장 지붕 채광창 누수보수</t>
  </si>
  <si>
    <t>원인수</t>
  </si>
  <si>
    <t>051-509-4127</t>
  </si>
  <si>
    <t>1호선 고가역 지붕판 및 배수로 개선</t>
  </si>
  <si>
    <t>시설처</t>
  </si>
  <si>
    <t>3호선 청소선 안전난간 설치</t>
  </si>
  <si>
    <t>이병주</t>
  </si>
  <si>
    <t>051-979-0124</t>
  </si>
  <si>
    <t xml:space="preserve">1~2호선 지하역사 승강장 PIT층 정비 </t>
  </si>
  <si>
    <t>김동광</t>
  </si>
  <si>
    <t>051-509-4158</t>
  </si>
  <si>
    <t>에스컬레이터 주위 안전보호시설 보완</t>
  </si>
  <si>
    <t>고가 및  지상역사 신축줄눈부 배수로 보수</t>
  </si>
  <si>
    <t>성보근</t>
  </si>
  <si>
    <t>051-509-4184</t>
  </si>
  <si>
    <t>양산선  지상역사 지붕 등 누수보수</t>
  </si>
  <si>
    <t>구조물 중성화 방지 도장(40개소)</t>
  </si>
  <si>
    <t>현인철</t>
  </si>
  <si>
    <t>051-509-4185</t>
  </si>
  <si>
    <t>역 침실 개량 공사</t>
  </si>
  <si>
    <t>신동강</t>
  </si>
  <si>
    <t>051-640-7525</t>
  </si>
  <si>
    <t>전자제어 여직원 침실 설치공사</t>
  </si>
  <si>
    <t>영업처</t>
  </si>
  <si>
    <t>김영각</t>
  </si>
  <si>
    <t>051-640-7278</t>
  </si>
  <si>
    <t>1~3호선 급배수설비 유지보수공사</t>
  </si>
  <si>
    <t>공기여과기 구동장치 교체</t>
  </si>
  <si>
    <t>정문철</t>
  </si>
  <si>
    <t>냉난방기 전원설치공사</t>
  </si>
  <si>
    <t>김재헌</t>
  </si>
  <si>
    <t>055-370-0570</t>
  </si>
  <si>
    <t>모타카동 피터선 안전난간 설치공사</t>
  </si>
  <si>
    <t>류경식</t>
  </si>
  <si>
    <t>051-605-0143</t>
  </si>
  <si>
    <t>화장실 환기시설 개량</t>
  </si>
  <si>
    <t>범일~범내골간 토목구조물 보강공사</t>
  </si>
  <si>
    <t>교대~두실 외 1구간 고가구간 보수공사</t>
  </si>
  <si>
    <t>명륜~온천간 신축이음 보수공사</t>
  </si>
  <si>
    <t>문병균</t>
  </si>
  <si>
    <t>051-640-7399</t>
  </si>
  <si>
    <t>051-509-5213</t>
  </si>
  <si>
    <t>2~3호선 콘크리트 도상 뜬침목 보수</t>
  </si>
  <si>
    <t>류다영</t>
  </si>
  <si>
    <t>051-509-4139</t>
  </si>
  <si>
    <t>장애인 편의시설 정비</t>
  </si>
  <si>
    <t>역무자동설비 이증설공사</t>
  </si>
  <si>
    <t>김시철</t>
  </si>
  <si>
    <t>051-640-7277</t>
  </si>
  <si>
    <t>2017년도 건설공사 발주계획</t>
    <phoneticPr fontId="3" type="noConversion"/>
  </si>
  <si>
    <t>★ 2018년 중앙 공기업, 공사 발주계획 파악</t>
    <phoneticPr fontId="3" type="noConversion"/>
  </si>
  <si>
    <t>계</t>
    <phoneticPr fontId="3" type="noConversion"/>
  </si>
  <si>
    <t>2018년 예산액</t>
    <phoneticPr fontId="3" type="noConversion"/>
  </si>
  <si>
    <t>총사업비</t>
    <phoneticPr fontId="3" type="noConversion"/>
  </si>
  <si>
    <t>공사비
(도급액)</t>
    <phoneticPr fontId="3" type="noConversion"/>
  </si>
  <si>
    <t>자체조달</t>
    <phoneticPr fontId="3" type="noConversion"/>
  </si>
  <si>
    <t>토목</t>
    <phoneticPr fontId="3" type="noConversion"/>
  </si>
  <si>
    <t>일반</t>
    <phoneticPr fontId="3" type="noConversion"/>
  </si>
  <si>
    <t>토목</t>
    <phoneticPr fontId="3" type="noConversion"/>
  </si>
  <si>
    <t>일반</t>
    <phoneticPr fontId="3" type="noConversion"/>
  </si>
  <si>
    <t>자체조달</t>
    <phoneticPr fontId="3" type="noConversion"/>
  </si>
  <si>
    <t>전기</t>
    <phoneticPr fontId="3" type="noConversion"/>
  </si>
  <si>
    <t>일반</t>
    <phoneticPr fontId="3" type="noConversion"/>
  </si>
  <si>
    <t>건축</t>
    <phoneticPr fontId="3" type="noConversion"/>
  </si>
  <si>
    <t>중앙조달</t>
    <phoneticPr fontId="3" type="noConversion"/>
  </si>
  <si>
    <t>소방</t>
    <phoneticPr fontId="3" type="noConversion"/>
  </si>
  <si>
    <t>전기</t>
    <phoneticPr fontId="3" type="noConversion"/>
  </si>
  <si>
    <t>건축</t>
    <phoneticPr fontId="3" type="noConversion"/>
  </si>
  <si>
    <t>중앙조달</t>
    <phoneticPr fontId="3" type="noConversion"/>
  </si>
  <si>
    <t>연번</t>
    <phoneticPr fontId="3" type="noConversion"/>
  </si>
  <si>
    <t>기관(부서)명</t>
    <phoneticPr fontId="3" type="noConversion"/>
  </si>
  <si>
    <t>발주
시기(월)</t>
    <phoneticPr fontId="3" type="noConversion"/>
  </si>
  <si>
    <t>2018년 예산액</t>
    <phoneticPr fontId="3" type="noConversion"/>
  </si>
  <si>
    <t>총사업비</t>
    <phoneticPr fontId="3" type="noConversion"/>
  </si>
  <si>
    <t>공사비
(도급액)</t>
    <phoneticPr fontId="3" type="noConversion"/>
  </si>
  <si>
    <t>대중교통과</t>
    <phoneticPr fontId="3" type="noConversion"/>
  </si>
  <si>
    <t>자체조달</t>
    <phoneticPr fontId="3" type="noConversion"/>
  </si>
  <si>
    <t>2018 버스전용차로 정비공사</t>
    <phoneticPr fontId="6" type="noConversion"/>
  </si>
  <si>
    <t>토목</t>
    <phoneticPr fontId="3" type="noConversion"/>
  </si>
  <si>
    <t>일반</t>
    <phoneticPr fontId="3" type="noConversion"/>
  </si>
  <si>
    <t>대중교통과</t>
    <phoneticPr fontId="6" type="noConversion"/>
  </si>
  <si>
    <t>서영석</t>
    <phoneticPr fontId="6" type="noConversion"/>
  </si>
  <si>
    <t>888-3984</t>
    <phoneticPr fontId="3" type="noConversion"/>
  </si>
  <si>
    <t>2018 대중교통시설 정비공사</t>
    <phoneticPr fontId="6" type="noConversion"/>
  </si>
  <si>
    <t>양정~서면교차로간 간선급행버스
체계(BRT) 설치공사</t>
    <phoneticPr fontId="6" type="noConversion"/>
  </si>
  <si>
    <t>최재완</t>
    <phoneticPr fontId="6" type="noConversion"/>
  </si>
  <si>
    <t>888-3966</t>
    <phoneticPr fontId="3" type="noConversion"/>
  </si>
  <si>
    <t>도로계획과</t>
    <phoneticPr fontId="3" type="noConversion"/>
  </si>
  <si>
    <t>소방</t>
    <phoneticPr fontId="3" type="noConversion"/>
  </si>
  <si>
    <t>도로계획과</t>
    <phoneticPr fontId="6" type="noConversion"/>
  </si>
  <si>
    <t>김종화</t>
    <phoneticPr fontId="3" type="noConversion"/>
  </si>
  <si>
    <t>888-2741</t>
    <phoneticPr fontId="3" type="noConversion"/>
  </si>
  <si>
    <t>전기</t>
    <phoneticPr fontId="3" type="noConversion"/>
  </si>
  <si>
    <t>도시경관과</t>
    <phoneticPr fontId="3" type="noConversion"/>
  </si>
  <si>
    <t>대동화명대교 경관조명 개선공사</t>
    <phoneticPr fontId="6" type="noConversion"/>
  </si>
  <si>
    <t>도시경관과</t>
    <phoneticPr fontId="6" type="noConversion"/>
  </si>
  <si>
    <t>윤을용</t>
    <phoneticPr fontId="6" type="noConversion"/>
  </si>
  <si>
    <t>888-4335</t>
    <phoneticPr fontId="3" type="noConversion"/>
  </si>
  <si>
    <t>생활하수과</t>
    <phoneticPr fontId="3" type="noConversion"/>
  </si>
  <si>
    <t>동부구역 오수관로 유지관리 보수공사 단가계약</t>
    <phoneticPr fontId="13" type="noConversion"/>
  </si>
  <si>
    <t>김회집</t>
    <phoneticPr fontId="6" type="noConversion"/>
  </si>
  <si>
    <t>888-3771</t>
    <phoneticPr fontId="3" type="noConversion"/>
  </si>
  <si>
    <t>동부구역 오수관로 유지관리 준설공사 단가계약</t>
    <phoneticPr fontId="13" type="noConversion"/>
  </si>
  <si>
    <t>서부구역 오수관로 유지관리 보수공사 단가계약</t>
    <phoneticPr fontId="13" type="noConversion"/>
  </si>
  <si>
    <t>서부구역 오수관로 유지관리 준설공사 단가계약</t>
    <phoneticPr fontId="13" type="noConversion"/>
  </si>
  <si>
    <t>다대 노후 압송관로(교량,하저구간) 정비사업</t>
    <phoneticPr fontId="13" type="noConversion"/>
  </si>
  <si>
    <t>아동청소년과</t>
    <phoneticPr fontId="3" type="noConversion"/>
  </si>
  <si>
    <t>함지골청소년수련관 개보수 공사</t>
    <phoneticPr fontId="6" type="noConversion"/>
  </si>
  <si>
    <t>건축</t>
    <phoneticPr fontId="3" type="noConversion"/>
  </si>
  <si>
    <t>아동청소년과</t>
    <phoneticPr fontId="6" type="noConversion"/>
  </si>
  <si>
    <t>장해진</t>
    <phoneticPr fontId="6" type="noConversion"/>
  </si>
  <si>
    <t>888-1632</t>
    <phoneticPr fontId="3" type="noConversion"/>
  </si>
  <si>
    <t>양정청소년수련관 개보수 공사</t>
    <phoneticPr fontId="6" type="noConversion"/>
  </si>
  <si>
    <t>건축
소방</t>
    <phoneticPr fontId="3" type="noConversion"/>
  </si>
  <si>
    <t>금정청소년수련관</t>
    <phoneticPr fontId="3" type="noConversion"/>
  </si>
  <si>
    <t>중앙조달</t>
    <phoneticPr fontId="3" type="noConversion"/>
  </si>
  <si>
    <t>황병철</t>
    <phoneticPr fontId="6" type="noConversion"/>
  </si>
  <si>
    <t>888-3602</t>
    <phoneticPr fontId="3" type="noConversion"/>
  </si>
  <si>
    <t>상수도사업본부</t>
    <phoneticPr fontId="3" type="noConversion"/>
  </si>
  <si>
    <t>화명정수장 제1여과지 
하부집수장치 개량공사</t>
    <phoneticPr fontId="3" type="noConversion"/>
  </si>
  <si>
    <t>종합</t>
    <phoneticPr fontId="3" type="noConversion"/>
  </si>
  <si>
    <t>시설팀</t>
    <phoneticPr fontId="6" type="noConversion"/>
  </si>
  <si>
    <t>장주현</t>
    <phoneticPr fontId="3" type="noConversion"/>
  </si>
  <si>
    <t>669-4422</t>
    <phoneticPr fontId="3" type="noConversion"/>
  </si>
  <si>
    <t>덕산 제2,3정수장 연계관로
부설공사</t>
    <phoneticPr fontId="6" type="noConversion"/>
  </si>
  <si>
    <t>전문</t>
    <phoneticPr fontId="3" type="noConversion"/>
  </si>
  <si>
    <t>최경이</t>
    <phoneticPr fontId="6" type="noConversion"/>
  </si>
  <si>
    <t>669-4412</t>
    <phoneticPr fontId="3" type="noConversion"/>
  </si>
  <si>
    <t>낙동강 횡단수관교 비상관로
설치공사</t>
    <phoneticPr fontId="3" type="noConversion"/>
  </si>
  <si>
    <t>상수도사업본부</t>
    <phoneticPr fontId="22" type="noConversion"/>
  </si>
  <si>
    <t>자체조달</t>
    <phoneticPr fontId="22" type="noConversion"/>
  </si>
  <si>
    <t>당감2배수지 설치공사</t>
    <phoneticPr fontId="22" type="noConversion"/>
  </si>
  <si>
    <t>종합</t>
    <phoneticPr fontId="22" type="noConversion"/>
  </si>
  <si>
    <t>일반</t>
    <phoneticPr fontId="22" type="noConversion"/>
  </si>
  <si>
    <t>공무팀</t>
    <phoneticPr fontId="6" type="noConversion"/>
  </si>
  <si>
    <t>강정환</t>
    <phoneticPr fontId="22" type="noConversion"/>
  </si>
  <si>
    <t>669-4443</t>
    <phoneticPr fontId="22" type="noConversion"/>
  </si>
  <si>
    <t>구포3배수지 설치공사</t>
    <phoneticPr fontId="6" type="noConversion"/>
  </si>
  <si>
    <t>강정환</t>
    <phoneticPr fontId="6" type="noConversion"/>
  </si>
  <si>
    <t>양산수관교 정비공사</t>
    <phoneticPr fontId="6" type="noConversion"/>
  </si>
  <si>
    <t>곽장환</t>
    <phoneticPr fontId="6" type="noConversion"/>
  </si>
  <si>
    <t>669-4434</t>
    <phoneticPr fontId="22" type="noConversion"/>
  </si>
  <si>
    <t>해운대사업소 내진보강공사</t>
    <phoneticPr fontId="22" type="noConversion"/>
  </si>
  <si>
    <t>전문</t>
    <phoneticPr fontId="22" type="noConversion"/>
  </si>
  <si>
    <t>정치윤</t>
    <phoneticPr fontId="22" type="noConversion"/>
  </si>
  <si>
    <t>669-4442</t>
    <phoneticPr fontId="22" type="noConversion"/>
  </si>
  <si>
    <t>배수지 염소투입설비 신규설치 및 교체</t>
    <phoneticPr fontId="3" type="noConversion"/>
  </si>
  <si>
    <t>수질팀</t>
    <phoneticPr fontId="6" type="noConversion"/>
  </si>
  <si>
    <t>김지훈</t>
    <phoneticPr fontId="6" type="noConversion"/>
  </si>
  <si>
    <t>669-4354</t>
    <phoneticPr fontId="3" type="noConversion"/>
  </si>
  <si>
    <t>사상가압장 노후 및 
과용량 변압기교체</t>
    <phoneticPr fontId="6" type="noConversion"/>
  </si>
  <si>
    <t>기계전기팀</t>
    <phoneticPr fontId="6" type="noConversion"/>
  </si>
  <si>
    <t>이종원</t>
    <phoneticPr fontId="6" type="noConversion"/>
  </si>
  <si>
    <t>669-4462</t>
    <phoneticPr fontId="3" type="noConversion"/>
  </si>
  <si>
    <t>낙동강 횡단수관교 
보수보강공사(2차)</t>
    <phoneticPr fontId="6" type="noConversion"/>
  </si>
  <si>
    <t>시설관리사업소</t>
    <phoneticPr fontId="3" type="noConversion"/>
  </si>
  <si>
    <t>김상종</t>
    <phoneticPr fontId="3" type="noConversion"/>
  </si>
  <si>
    <t>669-4543</t>
    <phoneticPr fontId="3" type="noConversion"/>
  </si>
  <si>
    <t>동래양탕장 건축 
리모델링 공사</t>
    <phoneticPr fontId="6" type="noConversion"/>
  </si>
  <si>
    <t>오규석</t>
    <phoneticPr fontId="3" type="noConversion"/>
  </si>
  <si>
    <t>669-4535</t>
    <phoneticPr fontId="3" type="noConversion"/>
  </si>
  <si>
    <t>안창배수지 보수공사</t>
    <phoneticPr fontId="6" type="noConversion"/>
  </si>
  <si>
    <t>김현호</t>
    <phoneticPr fontId="3" type="noConversion"/>
  </si>
  <si>
    <t>669-4542</t>
    <phoneticPr fontId="3" type="noConversion"/>
  </si>
  <si>
    <t>호포수관교 상수도관 정비공사</t>
    <phoneticPr fontId="6" type="noConversion"/>
  </si>
  <si>
    <t>김현대</t>
    <phoneticPr fontId="3" type="noConversion"/>
  </si>
  <si>
    <t>거제동 교대역 주변 노후관개량공사</t>
    <phoneticPr fontId="6" type="noConversion"/>
  </si>
  <si>
    <t>여정섭</t>
    <phoneticPr fontId="3" type="noConversion"/>
  </si>
  <si>
    <t>669-4552</t>
    <phoneticPr fontId="3" type="noConversion"/>
  </si>
  <si>
    <t>양정동 한스빌딩 주변 노후관개량공사</t>
    <phoneticPr fontId="6" type="noConversion"/>
  </si>
  <si>
    <t>윤재범</t>
    <phoneticPr fontId="3" type="noConversion"/>
  </si>
  <si>
    <t>669-4554</t>
    <phoneticPr fontId="3" type="noConversion"/>
  </si>
  <si>
    <t>양정동 수요양병원 주변 노후관개량공사</t>
    <phoneticPr fontId="6" type="noConversion"/>
  </si>
  <si>
    <t>전문</t>
    <phoneticPr fontId="3" type="noConversion"/>
  </si>
  <si>
    <t>시설관리사업소</t>
    <phoneticPr fontId="3" type="noConversion"/>
  </si>
  <si>
    <t>윤재범</t>
    <phoneticPr fontId="3" type="noConversion"/>
  </si>
  <si>
    <t>669-4554</t>
    <phoneticPr fontId="3" type="noConversion"/>
  </si>
  <si>
    <t>상수도사업본부</t>
    <phoneticPr fontId="3" type="noConversion"/>
  </si>
  <si>
    <t>자체조달</t>
    <phoneticPr fontId="3" type="noConversion"/>
  </si>
  <si>
    <t>양정동 백조아파트 주변 노후관개량공사</t>
    <phoneticPr fontId="6" type="noConversion"/>
  </si>
  <si>
    <t>양정동 신거제주유소 주변 노후관개량공사</t>
    <phoneticPr fontId="6" type="noConversion"/>
  </si>
  <si>
    <t>여정섭</t>
    <phoneticPr fontId="3" type="noConversion"/>
  </si>
  <si>
    <t>669-4552</t>
    <phoneticPr fontId="3" type="noConversion"/>
  </si>
  <si>
    <t>거제동 진흥아파트 주변 노후관개량공사</t>
    <phoneticPr fontId="6" type="noConversion"/>
  </si>
  <si>
    <t>거제동 부산은행 주변 노후관개량공사</t>
    <phoneticPr fontId="6" type="noConversion"/>
  </si>
  <si>
    <t>부암동 부암역주변 노후관개량공사</t>
    <phoneticPr fontId="6" type="noConversion"/>
  </si>
  <si>
    <t>허웅도</t>
    <phoneticPr fontId="3" type="noConversion"/>
  </si>
  <si>
    <t>669-4551</t>
    <phoneticPr fontId="3" type="noConversion"/>
  </si>
  <si>
    <t>부암동 진양삼거리주변 노후관개량공사</t>
    <phoneticPr fontId="6" type="noConversion"/>
  </si>
  <si>
    <t>부암동 롯데마트주변 노후관개량공사</t>
    <phoneticPr fontId="6" type="noConversion"/>
  </si>
  <si>
    <t>이준호</t>
    <phoneticPr fontId="3" type="noConversion"/>
  </si>
  <si>
    <t>669-4555</t>
    <phoneticPr fontId="3" type="noConversion"/>
  </si>
  <si>
    <t>부암동 119안전센터주변 노후관개량공사</t>
    <phoneticPr fontId="6" type="noConversion"/>
  </si>
  <si>
    <t>거제동 교대역 주변 
노후관개량공사 포장복구공사</t>
    <phoneticPr fontId="6" type="noConversion"/>
  </si>
  <si>
    <t>양정동 한스빌딩 주변 
노후관개량공사 포장복구공사</t>
    <phoneticPr fontId="6" type="noConversion"/>
  </si>
  <si>
    <t>양정동 수요양병원 주변 
노후관개량공사 포장복구공사</t>
    <phoneticPr fontId="6" type="noConversion"/>
  </si>
  <si>
    <t>양정동 백조아파트 주변 
노후관개량공사 포장복구공사</t>
    <phoneticPr fontId="6" type="noConversion"/>
  </si>
  <si>
    <t>양정동 신거제주유소 주변 
노후관개량공사 포장복구공사</t>
    <phoneticPr fontId="6" type="noConversion"/>
  </si>
  <si>
    <t>거제동 진흥아파트 주변 
노후관개량공사 포장복구공사</t>
    <phoneticPr fontId="6" type="noConversion"/>
  </si>
  <si>
    <t>거제동 부산은행 주변 
노후관개량공사 포장복구공사</t>
    <phoneticPr fontId="6" type="noConversion"/>
  </si>
  <si>
    <t>부암동 부암역주변 
노후관개량공사 포장복구공사</t>
    <phoneticPr fontId="6" type="noConversion"/>
  </si>
  <si>
    <t>부암동 진양삼거리주변 
노후관개량공사 포장복구공사</t>
    <phoneticPr fontId="6" type="noConversion"/>
  </si>
  <si>
    <t>부암동 롯데마트주변 
노후관개량공사 포장복구공사</t>
    <phoneticPr fontId="6" type="noConversion"/>
  </si>
  <si>
    <t>부암동 119안전센터주변 
노후관개량공사 포장복구공시</t>
    <phoneticPr fontId="6" type="noConversion"/>
  </si>
  <si>
    <t>2018년 상수도 누수수리
복구공사(단가계약)</t>
    <phoneticPr fontId="6" type="noConversion"/>
  </si>
  <si>
    <t>2018년 누수 굴착지등 
포장복구공사(단가계약)</t>
    <phoneticPr fontId="6" type="noConversion"/>
  </si>
  <si>
    <t>계량기검사센터 내진보강공사</t>
    <phoneticPr fontId="6" type="noConversion"/>
  </si>
  <si>
    <t>김현호</t>
    <phoneticPr fontId="3" type="noConversion"/>
  </si>
  <si>
    <t>669-4534</t>
    <phoneticPr fontId="3" type="noConversion"/>
  </si>
  <si>
    <t>당감배수지 보수공사</t>
    <phoneticPr fontId="6" type="noConversion"/>
  </si>
  <si>
    <t>김정미</t>
    <phoneticPr fontId="3" type="noConversion"/>
  </si>
  <si>
    <t>669-4532</t>
    <phoneticPr fontId="3" type="noConversion"/>
  </si>
  <si>
    <t>해돋이배수지 보수공사</t>
    <phoneticPr fontId="6" type="noConversion"/>
  </si>
  <si>
    <t>괴정지소 정비공사</t>
    <phoneticPr fontId="6" type="noConversion"/>
  </si>
  <si>
    <t>오규석</t>
    <phoneticPr fontId="3" type="noConversion"/>
  </si>
  <si>
    <t>669-4535</t>
    <phoneticPr fontId="3" type="noConversion"/>
  </si>
  <si>
    <t>동부지소 정비공사</t>
    <phoneticPr fontId="6" type="noConversion"/>
  </si>
  <si>
    <t>청사 폐액저장조 보수공사</t>
    <phoneticPr fontId="3" type="noConversion"/>
  </si>
  <si>
    <t>기타</t>
    <phoneticPr fontId="3" type="noConversion"/>
  </si>
  <si>
    <t>수의</t>
    <phoneticPr fontId="3" type="noConversion"/>
  </si>
  <si>
    <t>수질연구소</t>
    <phoneticPr fontId="3" type="noConversion"/>
  </si>
  <si>
    <t>김영식</t>
    <phoneticPr fontId="3" type="noConversion"/>
  </si>
  <si>
    <t>669-4601</t>
    <phoneticPr fontId="3" type="noConversion"/>
  </si>
  <si>
    <t>체력단련실 설치공사</t>
    <phoneticPr fontId="3" type="noConversion"/>
  </si>
  <si>
    <t>쌈지공원 보행계단 보수공사</t>
    <phoneticPr fontId="3" type="noConversion"/>
  </si>
  <si>
    <t>화명정수장 제1여과지 여과사
선별세척 및 보사공사</t>
    <phoneticPr fontId="13" type="noConversion"/>
  </si>
  <si>
    <t>화명정수사업소</t>
    <phoneticPr fontId="3" type="noConversion"/>
  </si>
  <si>
    <t>김동현</t>
    <phoneticPr fontId="3" type="noConversion"/>
  </si>
  <si>
    <t>669-4834</t>
    <phoneticPr fontId="3" type="noConversion"/>
  </si>
  <si>
    <t>화명정수장 제2여과지 
외부시설 개선공사</t>
    <phoneticPr fontId="13" type="noConversion"/>
  </si>
  <si>
    <t>조윤성</t>
    <phoneticPr fontId="3" type="noConversion"/>
  </si>
  <si>
    <t>669-4821</t>
    <phoneticPr fontId="3" type="noConversion"/>
  </si>
  <si>
    <t>화명정수장 FRP약품저장탱크
 도장공사</t>
    <phoneticPr fontId="13" type="noConversion"/>
  </si>
  <si>
    <t>화명정수장 맥동식 침전지,
제2여과지 수로덮개 설치공사</t>
    <phoneticPr fontId="13" type="noConversion"/>
  </si>
  <si>
    <t>건축</t>
    <phoneticPr fontId="3" type="noConversion"/>
  </si>
  <si>
    <t>물금취수장 제1침사지
(2호지)준설공사</t>
    <phoneticPr fontId="13" type="noConversion"/>
  </si>
  <si>
    <t>물금취수장 제2침사지
(1호지)준설공사</t>
    <phoneticPr fontId="13" type="noConversion"/>
  </si>
  <si>
    <t>물금취수장 청사 환경개선공사</t>
    <phoneticPr fontId="13" type="noConversion"/>
  </si>
  <si>
    <t>화명정수장 직원사택 
창호 보수공사</t>
    <phoneticPr fontId="13" type="noConversion"/>
  </si>
  <si>
    <t>화명정수장 활성탄여과지 
체크밸브 제작교체공사</t>
    <phoneticPr fontId="3" type="noConversion"/>
  </si>
  <si>
    <t>기계</t>
    <phoneticPr fontId="3" type="noConversion"/>
  </si>
  <si>
    <t>정인표</t>
    <phoneticPr fontId="3" type="noConversion"/>
  </si>
  <si>
    <t>669-4832</t>
    <phoneticPr fontId="3" type="noConversion"/>
  </si>
  <si>
    <t>화명정수장 1여과지 정수밸브
전동구동장치 교체공사</t>
    <phoneticPr fontId="3" type="noConversion"/>
  </si>
  <si>
    <t>화명정수장 활성탄여과지
송수펌프 제작교체공사</t>
    <phoneticPr fontId="3" type="noConversion"/>
  </si>
  <si>
    <t>물금취수장 취수펌프
제작교체공사</t>
    <phoneticPr fontId="3" type="noConversion"/>
  </si>
  <si>
    <t>이인식</t>
    <phoneticPr fontId="3" type="noConversion"/>
  </si>
  <si>
    <t>669-4835</t>
    <phoneticPr fontId="3" type="noConversion"/>
  </si>
  <si>
    <t>화명정수장 탈수기 
세정수 펌프 교체공사</t>
    <phoneticPr fontId="3" type="noConversion"/>
  </si>
  <si>
    <t>화명정수장 오존실 
냉각수 배관교체공사</t>
    <phoneticPr fontId="3" type="noConversion"/>
  </si>
  <si>
    <t>화명정수장 고분자응집제 
자동용해장치 교체공사</t>
    <phoneticPr fontId="3" type="noConversion"/>
  </si>
  <si>
    <t>화명정수장 정수지 잔류염소
 측정기 추가설치공사</t>
    <phoneticPr fontId="3" type="noConversion"/>
  </si>
  <si>
    <t>화명정수장 고분자응집제
고속혼화장치 설치공사</t>
    <phoneticPr fontId="3" type="noConversion"/>
  </si>
  <si>
    <t>화명정수장 고화질 CCTV
신설 및 교체공사</t>
    <phoneticPr fontId="3" type="noConversion"/>
  </si>
  <si>
    <t>전기</t>
    <phoneticPr fontId="3" type="noConversion"/>
  </si>
  <si>
    <t>정점호</t>
    <phoneticPr fontId="3" type="noConversion"/>
  </si>
  <si>
    <t>669-4823</t>
    <phoneticPr fontId="3" type="noConversion"/>
  </si>
  <si>
    <t>물금취수장 원격자동제어반
교체공사</t>
    <phoneticPr fontId="3" type="noConversion"/>
  </si>
  <si>
    <t>한동열</t>
    <phoneticPr fontId="3" type="noConversion"/>
  </si>
  <si>
    <t>669-4836</t>
    <phoneticPr fontId="3" type="noConversion"/>
  </si>
  <si>
    <t>화명정수장 2정수 여과지 전력용 변압기 설치공사</t>
    <phoneticPr fontId="3" type="noConversion"/>
  </si>
  <si>
    <t>화명정수장 정수지 잔류염소
측정기 추가설치공사</t>
    <phoneticPr fontId="3" type="noConversion"/>
  </si>
  <si>
    <t>덕산정수장 제1정수 침전지
(4,5호지) 트라프 정비공사</t>
    <phoneticPr fontId="3" type="noConversion"/>
  </si>
  <si>
    <t>덕산정수사업소</t>
    <phoneticPr fontId="3" type="noConversion"/>
  </si>
  <si>
    <t>오승봉</t>
    <phoneticPr fontId="3" type="noConversion"/>
  </si>
  <si>
    <t>669-4941</t>
    <phoneticPr fontId="3" type="noConversion"/>
  </si>
  <si>
    <t>덕산 제1정수 여과지(1~9호지) 여과사 선별 및 보수</t>
    <phoneticPr fontId="3" type="noConversion"/>
  </si>
  <si>
    <t>한세욱</t>
    <phoneticPr fontId="3" type="noConversion"/>
  </si>
  <si>
    <t>669-4942</t>
    <phoneticPr fontId="3" type="noConversion"/>
  </si>
  <si>
    <t>덕산정수장 제1정수 침전지
(1~6호지) 보행로 정비공사</t>
    <phoneticPr fontId="3" type="noConversion"/>
  </si>
  <si>
    <t>임명규</t>
    <phoneticPr fontId="3" type="noConversion"/>
  </si>
  <si>
    <t>669-4943</t>
    <phoneticPr fontId="3" type="noConversion"/>
  </si>
  <si>
    <t>매리취수장 구내도로 포장공사</t>
    <phoneticPr fontId="3" type="noConversion"/>
  </si>
  <si>
    <t>매리취수장 취수구 
주변 준설공사</t>
    <phoneticPr fontId="3" type="noConversion"/>
  </si>
  <si>
    <t>중앙조달</t>
    <phoneticPr fontId="3" type="noConversion"/>
  </si>
  <si>
    <t>덕산정수장 제1오존실 감시제어시스템 제작교체</t>
    <phoneticPr fontId="3" type="noConversion"/>
  </si>
  <si>
    <t>통신</t>
    <phoneticPr fontId="3" type="noConversion"/>
  </si>
  <si>
    <t>조달</t>
    <phoneticPr fontId="3" type="noConversion"/>
  </si>
  <si>
    <t>조충래</t>
    <phoneticPr fontId="3" type="noConversion"/>
  </si>
  <si>
    <t>669-4934</t>
    <phoneticPr fontId="3" type="noConversion"/>
  </si>
  <si>
    <t>매리취수장 제2펌프장 취수펌프 기동용 리액터 교체</t>
    <phoneticPr fontId="3" type="noConversion"/>
  </si>
  <si>
    <t>유병태</t>
    <phoneticPr fontId="3" type="noConversion"/>
  </si>
  <si>
    <t>669-4931</t>
    <phoneticPr fontId="3" type="noConversion"/>
  </si>
  <si>
    <t>덕산 제1입상활성탄 회수지 예비전원용 케이블 설치</t>
    <phoneticPr fontId="3" type="noConversion"/>
  </si>
  <si>
    <t>매리취수장 시설물 감시용 
CCTV 교체</t>
    <phoneticPr fontId="3" type="noConversion"/>
  </si>
  <si>
    <t>이준식</t>
    <phoneticPr fontId="3" type="noConversion"/>
  </si>
  <si>
    <t>669-4933</t>
    <phoneticPr fontId="3" type="noConversion"/>
  </si>
  <si>
    <t>덕산정수장 제3정수 침전지
슬러지추출배관 교체</t>
    <phoneticPr fontId="3" type="noConversion"/>
  </si>
  <si>
    <t>박인세</t>
    <phoneticPr fontId="3" type="noConversion"/>
  </si>
  <si>
    <t>669-4932</t>
    <phoneticPr fontId="3" type="noConversion"/>
  </si>
  <si>
    <t>덕산정수장 제1,2입상활성탄
여과지 수배전반 교체</t>
    <phoneticPr fontId="3" type="noConversion"/>
  </si>
  <si>
    <t>덕산정수장 제2정수 변전실
수전케이블 교체</t>
    <phoneticPr fontId="3" type="noConversion"/>
  </si>
  <si>
    <t>덕산정수장 제2탈수기실 케익호퍼교체</t>
    <phoneticPr fontId="3" type="noConversion"/>
  </si>
  <si>
    <t>최광석</t>
    <phoneticPr fontId="3" type="noConversion"/>
  </si>
  <si>
    <t>669-4945</t>
    <phoneticPr fontId="3" type="noConversion"/>
  </si>
  <si>
    <t>덕산정수장 제2정수 기계실 공기압축기 교체</t>
    <phoneticPr fontId="3" type="noConversion"/>
  </si>
  <si>
    <t>김치열</t>
    <phoneticPr fontId="3" type="noConversion"/>
  </si>
  <si>
    <t>669-4930</t>
    <phoneticPr fontId="3" type="noConversion"/>
  </si>
  <si>
    <t>상수도사업본부</t>
    <phoneticPr fontId="3" type="noConversion"/>
  </si>
  <si>
    <t>덕산 제1정수 입상활성타 여과지 블로우밸브 교체</t>
    <phoneticPr fontId="3" type="noConversion"/>
  </si>
  <si>
    <t>전문</t>
    <phoneticPr fontId="3" type="noConversion"/>
  </si>
  <si>
    <t>수의</t>
    <phoneticPr fontId="3" type="noConversion"/>
  </si>
  <si>
    <t>덕산정수사업소</t>
    <phoneticPr fontId="3" type="noConversion"/>
  </si>
  <si>
    <t>김치열</t>
    <phoneticPr fontId="3" type="noConversion"/>
  </si>
  <si>
    <t>669-4930</t>
    <phoneticPr fontId="3" type="noConversion"/>
  </si>
  <si>
    <t>덕산정수장 제1오존실
산소발생기 설치</t>
    <phoneticPr fontId="3" type="noConversion"/>
  </si>
  <si>
    <t>기타</t>
    <phoneticPr fontId="3" type="noConversion"/>
  </si>
  <si>
    <t>조충래</t>
    <phoneticPr fontId="3" type="noConversion"/>
  </si>
  <si>
    <t>669-4934</t>
    <phoneticPr fontId="3" type="noConversion"/>
  </si>
  <si>
    <t>매리취수장 제2펌프장 고압
펌프모터(3-3) 제작교체</t>
    <phoneticPr fontId="3" type="noConversion"/>
  </si>
  <si>
    <t>박인세</t>
    <phoneticPr fontId="3" type="noConversion"/>
  </si>
  <si>
    <t>669-4932</t>
    <phoneticPr fontId="3" type="noConversion"/>
  </si>
  <si>
    <t>덕산 제1,2정수 입상활성탄
여과지 초음파 수위계 교체</t>
    <phoneticPr fontId="3" type="noConversion"/>
  </si>
  <si>
    <t>덕산정수장 제1,2정수 
비상발전기 교체</t>
    <phoneticPr fontId="3" type="noConversion"/>
  </si>
  <si>
    <t>유병태</t>
    <phoneticPr fontId="3" type="noConversion"/>
  </si>
  <si>
    <t>669-4931</t>
    <phoneticPr fontId="3" type="noConversion"/>
  </si>
  <si>
    <t>덕산정수장 슬러지처리용
원심탈수기 제작교체</t>
    <phoneticPr fontId="3" type="noConversion"/>
  </si>
  <si>
    <t>최광석</t>
    <phoneticPr fontId="3" type="noConversion"/>
  </si>
  <si>
    <t>669-4945</t>
    <phoneticPr fontId="3" type="noConversion"/>
  </si>
  <si>
    <t>2018년 덕산정수사업소
제초 및 수목정비공사</t>
    <phoneticPr fontId="3" type="noConversion"/>
  </si>
  <si>
    <t>최인배</t>
    <phoneticPr fontId="3" type="noConversion"/>
  </si>
  <si>
    <t>669-4905</t>
    <phoneticPr fontId="3" type="noConversion"/>
  </si>
  <si>
    <t>덕산정수장 수질계측기 교체</t>
    <phoneticPr fontId="6" type="noConversion"/>
  </si>
  <si>
    <t>덕산정수장 제1정수 여과지
역세척수 배관 교체</t>
    <phoneticPr fontId="3" type="noConversion"/>
  </si>
  <si>
    <t>669-4935</t>
    <phoneticPr fontId="3" type="noConversion"/>
  </si>
  <si>
    <t>2018년 상수도 급배수관
시설공사(북부통합 1구역)</t>
    <phoneticPr fontId="6" type="noConversion"/>
  </si>
  <si>
    <t>북부통합사업소</t>
    <phoneticPr fontId="6" type="noConversion"/>
  </si>
  <si>
    <t>노오섭</t>
    <phoneticPr fontId="3" type="noConversion"/>
  </si>
  <si>
    <t>669-5243</t>
    <phoneticPr fontId="3" type="noConversion"/>
  </si>
  <si>
    <t>2018년 상수도 급배수관
시설공사(북부통합 2구역)</t>
    <phoneticPr fontId="13" type="noConversion"/>
  </si>
  <si>
    <t>2018년 상수도 급배수관
시설공사(북부통합 3구역)</t>
    <phoneticPr fontId="13" type="noConversion"/>
  </si>
  <si>
    <t>2018년 상수도 급배수관
시설공사(북부통합 4구역)</t>
    <phoneticPr fontId="13" type="noConversion"/>
  </si>
  <si>
    <t>2018년 상수도 급배수관
시설공사(북부통합 5구역)</t>
    <phoneticPr fontId="13" type="noConversion"/>
  </si>
  <si>
    <t>2018년 상수도 급배수관
시설공사(북부통합 6구역)</t>
    <phoneticPr fontId="13" type="noConversion"/>
  </si>
  <si>
    <t>2018년 상수도 급배수관
시설공사(북부통합 7구역)</t>
    <phoneticPr fontId="13" type="noConversion"/>
  </si>
  <si>
    <t>2018년 북부통합사업소
도로굴착 복구공사(단가계약)</t>
    <phoneticPr fontId="6" type="noConversion"/>
  </si>
  <si>
    <t>2018년 상수도바로서비스팀
운영사업(동래구 일원)</t>
    <phoneticPr fontId="6" type="noConversion"/>
  </si>
  <si>
    <t>이근수</t>
    <phoneticPr fontId="3" type="noConversion"/>
  </si>
  <si>
    <t>669-5483</t>
    <phoneticPr fontId="3" type="noConversion"/>
  </si>
  <si>
    <t>2018년 상수도바로서비스팀
운영사업(연제구 일원)</t>
    <phoneticPr fontId="6" type="noConversion"/>
  </si>
  <si>
    <t>2018년 상수도바로서비스팀
운영사업(금정구 일원)</t>
    <phoneticPr fontId="6" type="noConversion"/>
  </si>
  <si>
    <t>2018년 상수도 노후관개량 도급공사(복부통합사업소)</t>
    <phoneticPr fontId="6" type="noConversion"/>
  </si>
  <si>
    <t xml:space="preserve">청사 천장 석면텍스 정비공사 </t>
    <phoneticPr fontId="3" type="noConversion"/>
  </si>
  <si>
    <t>박상범</t>
    <phoneticPr fontId="6" type="noConversion"/>
  </si>
  <si>
    <t>669-5233</t>
    <phoneticPr fontId="3" type="noConversion"/>
  </si>
  <si>
    <t>연산6동 신리삼거리 주변
 상수도관정비공사</t>
    <phoneticPr fontId="21" type="noConversion"/>
  </si>
  <si>
    <t>이택경</t>
    <phoneticPr fontId="3" type="noConversion"/>
  </si>
  <si>
    <t>669-5241</t>
    <phoneticPr fontId="3" type="noConversion"/>
  </si>
  <si>
    <t xml:space="preserve">선동 장수농원 주변
상수관부설공사 </t>
    <phoneticPr fontId="3" type="noConversion"/>
  </si>
  <si>
    <t>변정대</t>
    <phoneticPr fontId="3" type="noConversion"/>
  </si>
  <si>
    <t>669-5482</t>
    <phoneticPr fontId="3" type="noConversion"/>
  </si>
  <si>
    <t xml:space="preserve">명륜동 명륜2차아이파크 주변
상수도관정비공사 </t>
    <phoneticPr fontId="21" type="noConversion"/>
  </si>
  <si>
    <t>장재현</t>
    <phoneticPr fontId="3" type="noConversion"/>
  </si>
  <si>
    <t>669-5232</t>
    <phoneticPr fontId="3" type="noConversion"/>
  </si>
  <si>
    <t>거제3동 경남아파트 주변
노후관개량공사</t>
    <phoneticPr fontId="21" type="noConversion"/>
  </si>
  <si>
    <t>정태교</t>
    <phoneticPr fontId="3" type="noConversion"/>
  </si>
  <si>
    <t>669-5242</t>
    <phoneticPr fontId="3" type="noConversion"/>
  </si>
  <si>
    <t>구서동 구서선경아파트 주변
노후관개량공사</t>
    <phoneticPr fontId="21" type="noConversion"/>
  </si>
  <si>
    <t xml:space="preserve">온천동 온천초교 일원(3블록)
순환관부설공사 </t>
    <phoneticPr fontId="3" type="noConversion"/>
  </si>
  <si>
    <t>연산6동 현대홈타운 주변
노후관개량공사</t>
    <phoneticPr fontId="21" type="noConversion"/>
  </si>
  <si>
    <t>부곡동 롯데마트 주변
노후관개량공사</t>
    <phoneticPr fontId="21" type="noConversion"/>
  </si>
  <si>
    <t>정근성</t>
    <phoneticPr fontId="3" type="noConversion"/>
  </si>
  <si>
    <t>669-5485</t>
    <phoneticPr fontId="3" type="noConversion"/>
  </si>
  <si>
    <t>사직3동 신사직아파트 일원
노후관개량공사</t>
    <phoneticPr fontId="21" type="noConversion"/>
  </si>
  <si>
    <t>김현아</t>
    <phoneticPr fontId="3" type="noConversion"/>
  </si>
  <si>
    <t>669-5236</t>
    <phoneticPr fontId="3" type="noConversion"/>
  </si>
  <si>
    <t>연산2동 삼일아파트 주변 
노후관개량공사</t>
    <phoneticPr fontId="21" type="noConversion"/>
  </si>
  <si>
    <t>장전2동 장전중학교 주변
상수도관정비공사</t>
    <phoneticPr fontId="21" type="noConversion"/>
  </si>
  <si>
    <t>정종욱</t>
    <phoneticPr fontId="3" type="noConversion"/>
  </si>
  <si>
    <t>669-5486</t>
    <phoneticPr fontId="3" type="noConversion"/>
  </si>
  <si>
    <t xml:space="preserve">온천동 반도아파트 일원(2블록) 노후관개량공사 </t>
    <phoneticPr fontId="3" type="noConversion"/>
  </si>
  <si>
    <t xml:space="preserve">서2동 주민센터 주변 
노후관개량공사 </t>
    <phoneticPr fontId="3" type="noConversion"/>
  </si>
  <si>
    <t xml:space="preserve">명륜동 명륜한신아파트 
일원(6블록) 순환상수도관부설 </t>
    <phoneticPr fontId="3" type="noConversion"/>
  </si>
  <si>
    <t xml:space="preserve">명륜동 새한교회 일원(6블록)
노후관개량공사 </t>
    <phoneticPr fontId="3" type="noConversion"/>
  </si>
  <si>
    <t xml:space="preserve">블록유량계 교체 </t>
    <phoneticPr fontId="3" type="noConversion"/>
  </si>
  <si>
    <t>서보순</t>
    <phoneticPr fontId="3" type="noConversion"/>
  </si>
  <si>
    <t>669-5231</t>
    <phoneticPr fontId="3" type="noConversion"/>
  </si>
  <si>
    <t>범일동 범일1동주민센터 주변
노후관개량공사</t>
    <phoneticPr fontId="3" type="noConversion"/>
  </si>
  <si>
    <t>박현철</t>
    <phoneticPr fontId="3" type="noConversion"/>
  </si>
  <si>
    <t>669-5042</t>
    <phoneticPr fontId="3" type="noConversion"/>
  </si>
  <si>
    <t>수정동 수정아파트 주변 
노후관개량공사</t>
    <phoneticPr fontId="3" type="noConversion"/>
  </si>
  <si>
    <t>김병창</t>
    <phoneticPr fontId="3" type="noConversion"/>
  </si>
  <si>
    <t>669-5045</t>
    <phoneticPr fontId="3" type="noConversion"/>
  </si>
  <si>
    <t>수정동수정3동주민센터 주변
노후관개량공사</t>
    <phoneticPr fontId="3" type="noConversion"/>
  </si>
  <si>
    <t>좌천동 금성고등학교 주변
노후관개량공사</t>
    <phoneticPr fontId="3" type="noConversion"/>
  </si>
  <si>
    <t>박채빈</t>
    <phoneticPr fontId="3" type="noConversion"/>
  </si>
  <si>
    <t>669-5046</t>
    <phoneticPr fontId="3" type="noConversion"/>
  </si>
  <si>
    <t>수정동 부산일보 주변
노후관개량공사</t>
    <phoneticPr fontId="3" type="noConversion"/>
  </si>
  <si>
    <t>보수동 보영빌라 주변
노후관개량공사</t>
    <phoneticPr fontId="3" type="noConversion"/>
  </si>
  <si>
    <t>천우홍</t>
    <phoneticPr fontId="3" type="noConversion"/>
  </si>
  <si>
    <t>669-5031</t>
    <phoneticPr fontId="3" type="noConversion"/>
  </si>
  <si>
    <t>수정5동 하이트빌라 주변
(6-1블록) 감압변 관정비</t>
    <phoneticPr fontId="3" type="noConversion"/>
  </si>
  <si>
    <t>상수도사업본부</t>
    <phoneticPr fontId="3" type="noConversion"/>
  </si>
  <si>
    <t>2018년 상수도 급배수관 시설
공사(중동부사업소 1구역)</t>
    <phoneticPr fontId="3" type="noConversion"/>
  </si>
  <si>
    <t>천우홍</t>
    <phoneticPr fontId="3" type="noConversion"/>
  </si>
  <si>
    <t>2018년 상수도 급배수관 시설
공사(중동부사업소 2구역)</t>
    <phoneticPr fontId="3" type="noConversion"/>
  </si>
  <si>
    <t>김병창</t>
    <phoneticPr fontId="3" type="noConversion"/>
  </si>
  <si>
    <t>2018년 상수도 급배수관 시설
공사(중동부사업소 3구역)</t>
    <phoneticPr fontId="3" type="noConversion"/>
  </si>
  <si>
    <t>노후 블록유량계 교체</t>
    <phoneticPr fontId="3" type="noConversion"/>
  </si>
  <si>
    <t>김재완</t>
    <phoneticPr fontId="3" type="noConversion"/>
  </si>
  <si>
    <t>669-5434</t>
    <phoneticPr fontId="3" type="noConversion"/>
  </si>
  <si>
    <t>신평동 동순덕식품공업사 주변 
노후관개량공사</t>
    <phoneticPr fontId="3" type="noConversion"/>
  </si>
  <si>
    <t>김성진</t>
    <phoneticPr fontId="3" type="noConversion"/>
  </si>
  <si>
    <t>669-5432</t>
    <phoneticPr fontId="3" type="noConversion"/>
  </si>
  <si>
    <t>장림동 에스엔에스식품 주변
(27블록) 주변 노후관개량공사</t>
    <phoneticPr fontId="3" type="noConversion"/>
  </si>
  <si>
    <t>강민호</t>
    <phoneticPr fontId="3" type="noConversion"/>
  </si>
  <si>
    <t>669-5441</t>
    <phoneticPr fontId="3" type="noConversion"/>
  </si>
  <si>
    <t>구평동 제일테크 주변(33블록) 
노후관개랑공사</t>
    <phoneticPr fontId="3" type="noConversion"/>
  </si>
  <si>
    <t>조연경</t>
    <phoneticPr fontId="3" type="noConversion"/>
  </si>
  <si>
    <t>669-5435</t>
    <phoneticPr fontId="3" type="noConversion"/>
  </si>
  <si>
    <t>감천2동 성광유치원 주변 
노후관개량공사</t>
    <phoneticPr fontId="3" type="noConversion"/>
  </si>
  <si>
    <t>이도선</t>
    <phoneticPr fontId="3" type="noConversion"/>
  </si>
  <si>
    <t>감천2동 태극도마을 주변 
노후관개량공사</t>
    <phoneticPr fontId="3" type="noConversion"/>
  </si>
  <si>
    <t>2018년 상수도 급배수관 시설
공사(사하사업소 1구역)</t>
    <phoneticPr fontId="3" type="noConversion"/>
  </si>
  <si>
    <t>2018년 상수도 급배수관 시설
공사(사하사업소 2구역)</t>
    <phoneticPr fontId="3" type="noConversion"/>
  </si>
  <si>
    <t>2018년 상수도 급배수관 시설
공사(사하사업소 3구역)</t>
    <phoneticPr fontId="3" type="noConversion"/>
  </si>
  <si>
    <t>669-5442</t>
    <phoneticPr fontId="3" type="noConversion"/>
  </si>
  <si>
    <t>2018년 상수도 급배수관 시설
공사(사하사업소 4구역)</t>
    <phoneticPr fontId="3" type="noConversion"/>
  </si>
  <si>
    <t>2018년 노후관개량 및 비내식성
밸브 교체 도급공사</t>
    <phoneticPr fontId="3" type="noConversion"/>
  </si>
  <si>
    <t>상수도 급배수시설공사 건설사업관리용역(사하 1권역)</t>
    <phoneticPr fontId="3" type="noConversion"/>
  </si>
  <si>
    <t>상수도 급배수시설공사 건설사업관리용역(사하 2권역)</t>
    <phoneticPr fontId="3" type="noConversion"/>
  </si>
  <si>
    <t>자체조달</t>
    <phoneticPr fontId="3" type="noConversion"/>
  </si>
  <si>
    <t>문현동 부산정보고등학교 주변 노후관개량공사</t>
    <phoneticPr fontId="6" type="noConversion"/>
  </si>
  <si>
    <t>전문</t>
    <phoneticPr fontId="3" type="noConversion"/>
  </si>
  <si>
    <t>일반</t>
    <phoneticPr fontId="3" type="noConversion"/>
  </si>
  <si>
    <t>남부사업소</t>
    <phoneticPr fontId="6" type="noConversion"/>
  </si>
  <si>
    <t>이병진</t>
    <phoneticPr fontId="3" type="noConversion"/>
  </si>
  <si>
    <t>669-5292</t>
    <phoneticPr fontId="3" type="noConversion"/>
  </si>
  <si>
    <t>상수도사업본부</t>
    <phoneticPr fontId="6" type="noConversion"/>
  </si>
  <si>
    <t>광안2동 일호센텀누리주변
변류정비공사</t>
    <phoneticPr fontId="6" type="noConversion"/>
  </si>
  <si>
    <t>박태준</t>
    <phoneticPr fontId="3" type="noConversion"/>
  </si>
  <si>
    <t>669-5281</t>
    <phoneticPr fontId="3" type="noConversion"/>
  </si>
  <si>
    <t>대연동 대연그린빌라주 주변
변류정비공사</t>
    <phoneticPr fontId="3" type="noConversion"/>
  </si>
  <si>
    <t>최성오</t>
    <phoneticPr fontId="3" type="noConversion"/>
  </si>
  <si>
    <t>669-5291</t>
    <phoneticPr fontId="3" type="noConversion"/>
  </si>
  <si>
    <t>문현동 문현교통광장 주변
변류정비공사</t>
    <phoneticPr fontId="3" type="noConversion"/>
  </si>
  <si>
    <t>대연동 중앙고등학교 주변
변류정비공사</t>
    <phoneticPr fontId="3" type="noConversion"/>
  </si>
  <si>
    <t>광안동 쌍용예가 주변
변류정비공사</t>
    <phoneticPr fontId="3" type="noConversion"/>
  </si>
  <si>
    <t>조형석</t>
    <phoneticPr fontId="3" type="noConversion"/>
  </si>
  <si>
    <t>669-5282</t>
    <phoneticPr fontId="3" type="noConversion"/>
  </si>
  <si>
    <t>블록유량계 교체</t>
    <phoneticPr fontId="3" type="noConversion"/>
  </si>
  <si>
    <t>서상욱</t>
    <phoneticPr fontId="3" type="noConversion"/>
  </si>
  <si>
    <t>669-5285</t>
    <phoneticPr fontId="3" type="noConversion"/>
  </si>
  <si>
    <t>청사 천장 석면텍스 정비공사</t>
    <phoneticPr fontId="3" type="noConversion"/>
  </si>
  <si>
    <t>건축</t>
    <phoneticPr fontId="3" type="noConversion"/>
  </si>
  <si>
    <t>김동겸</t>
    <phoneticPr fontId="3" type="noConversion"/>
  </si>
  <si>
    <t>청사화장실 개보수공사</t>
    <phoneticPr fontId="3" type="noConversion"/>
  </si>
  <si>
    <t>허창욱</t>
    <phoneticPr fontId="3" type="noConversion"/>
  </si>
  <si>
    <t>669-5255</t>
    <phoneticPr fontId="3" type="noConversion"/>
  </si>
  <si>
    <t>상수도 급배수관 시설공사
(남부사업소 1구역)</t>
    <phoneticPr fontId="3" type="noConversion"/>
  </si>
  <si>
    <t>상수도 급배수관 시설공사
(남부사업소 2구역)</t>
    <phoneticPr fontId="3" type="noConversion"/>
  </si>
  <si>
    <t>상수도 급배수관 시설공사
(남부사업소 3구역)</t>
    <phoneticPr fontId="3" type="noConversion"/>
  </si>
  <si>
    <t>상수도 급배수관 시설공사
(남부사업소 4구역)</t>
    <phoneticPr fontId="3" type="noConversion"/>
  </si>
  <si>
    <t>상수도 급배수관 시설공사
(남부사업소 5구역)</t>
    <phoneticPr fontId="3" type="noConversion"/>
  </si>
  <si>
    <t>실험실 배기후드 설치</t>
    <phoneticPr fontId="3" type="noConversion"/>
  </si>
  <si>
    <t>기타</t>
    <phoneticPr fontId="3" type="noConversion"/>
  </si>
  <si>
    <t>수의</t>
    <phoneticPr fontId="3" type="noConversion"/>
  </si>
  <si>
    <t>수질연구소</t>
    <phoneticPr fontId="3" type="noConversion"/>
  </si>
  <si>
    <t>김영식</t>
    <phoneticPr fontId="3" type="noConversion"/>
  </si>
  <si>
    <t>669-4601</t>
    <phoneticPr fontId="3" type="noConversion"/>
  </si>
  <si>
    <t>상수도 급배수관 시설공사
(서부사업소 1구역)</t>
    <phoneticPr fontId="6" type="noConversion"/>
  </si>
  <si>
    <t>서부사업소</t>
    <phoneticPr fontId="6" type="noConversion"/>
  </si>
  <si>
    <t>안창진</t>
    <phoneticPr fontId="6" type="noConversion"/>
  </si>
  <si>
    <t>669-5082</t>
    <phoneticPr fontId="3" type="noConversion"/>
  </si>
  <si>
    <t>상수도 급배수관 시설공사
(서부사업소 2구역)</t>
    <phoneticPr fontId="6" type="noConversion"/>
  </si>
  <si>
    <t>김고운</t>
    <phoneticPr fontId="3" type="noConversion"/>
  </si>
  <si>
    <t>669-5084</t>
    <phoneticPr fontId="3" type="noConversion"/>
  </si>
  <si>
    <t>상수도 급배수관 시설공사
(서부사업소 3구역)</t>
    <phoneticPr fontId="6" type="noConversion"/>
  </si>
  <si>
    <t>김동현</t>
    <phoneticPr fontId="3" type="noConversion"/>
  </si>
  <si>
    <t>669-5090</t>
    <phoneticPr fontId="3" type="noConversion"/>
  </si>
  <si>
    <t>동대신동 화랑초등학교 주변
노후관개량공사</t>
    <phoneticPr fontId="3" type="noConversion"/>
  </si>
  <si>
    <t>초장동 동심아파트 주변
노후관개량공사</t>
    <phoneticPr fontId="3" type="noConversion"/>
  </si>
  <si>
    <t>서대신동 대신푸르지오아파트
주변 상수도관부설공사</t>
    <phoneticPr fontId="3" type="noConversion"/>
  </si>
  <si>
    <t>안창진</t>
    <phoneticPr fontId="3" type="noConversion"/>
  </si>
  <si>
    <t>자체조달</t>
    <phoneticPr fontId="6" type="noConversion"/>
  </si>
  <si>
    <t>만덕2동 백양생활체육관 주변
(16블록) 순환상수도관 부설공사</t>
    <phoneticPr fontId="6" type="noConversion"/>
  </si>
  <si>
    <t>전문</t>
    <phoneticPr fontId="6" type="noConversion"/>
  </si>
  <si>
    <t>일반</t>
    <phoneticPr fontId="6" type="noConversion"/>
  </si>
  <si>
    <t>북부사업소</t>
    <phoneticPr fontId="6" type="noConversion"/>
  </si>
  <si>
    <t>박상욱</t>
    <phoneticPr fontId="6" type="noConversion"/>
  </si>
  <si>
    <t>669-5332</t>
    <phoneticPr fontId="6" type="noConversion"/>
  </si>
  <si>
    <t>만덕2동 은혜교회 주변
노후관개량공사</t>
    <phoneticPr fontId="6" type="noConversion"/>
  </si>
  <si>
    <t>만덕1동 주민센터 주변
노후관개량공사</t>
    <phoneticPr fontId="6" type="noConversion"/>
  </si>
  <si>
    <t>덕천2동 덕천한라아파트 주변
(18-1블록)상수도관 부설공사</t>
    <phoneticPr fontId="6" type="noConversion"/>
  </si>
  <si>
    <t>조희승</t>
    <phoneticPr fontId="6" type="noConversion"/>
  </si>
  <si>
    <t>669-5335</t>
    <phoneticPr fontId="6" type="noConversion"/>
  </si>
  <si>
    <t>괘법동 리베르캐슬주변(35블록)
순환상수도관 부설공사</t>
    <phoneticPr fontId="6" type="noConversion"/>
  </si>
  <si>
    <t>김남규</t>
    <phoneticPr fontId="6" type="noConversion"/>
  </si>
  <si>
    <t>669-5342</t>
    <phoneticPr fontId="6" type="noConversion"/>
  </si>
  <si>
    <t>모라동 골든파크주변(22블록)
순환상수도관 부설공사</t>
    <phoneticPr fontId="6" type="noConversion"/>
  </si>
  <si>
    <t>주례동 창신맨션 주변
 노후관개량공사</t>
    <phoneticPr fontId="6" type="noConversion"/>
  </si>
  <si>
    <t>강신영</t>
    <phoneticPr fontId="6" type="noConversion"/>
  </si>
  <si>
    <t>669-5344</t>
    <phoneticPr fontId="6" type="noConversion"/>
  </si>
  <si>
    <t>감전동 감전초등학교 주변
상수도관 정비공사</t>
    <phoneticPr fontId="6" type="noConversion"/>
  </si>
  <si>
    <t>노후 블록유량계 개량공사</t>
    <phoneticPr fontId="6" type="noConversion"/>
  </si>
  <si>
    <t>박성보</t>
    <phoneticPr fontId="6" type="noConversion"/>
  </si>
  <si>
    <t>669-5334</t>
    <phoneticPr fontId="6" type="noConversion"/>
  </si>
  <si>
    <t>상수도 급배수관 시설공사
(북부사업소 1구역)</t>
    <phoneticPr fontId="6" type="noConversion"/>
  </si>
  <si>
    <t>상수도 급배수관 시설공사
(북부사업소 2구역)</t>
    <phoneticPr fontId="6" type="noConversion"/>
  </si>
  <si>
    <t>상수도 급배수관 시설공사
(북부사업소 3구역)</t>
    <phoneticPr fontId="6" type="noConversion"/>
  </si>
  <si>
    <t>상수도 급배수관 시설공사
(북부사업소 4구역)</t>
    <phoneticPr fontId="6" type="noConversion"/>
  </si>
  <si>
    <t>노후관개량, 비내식성
밸브교체공사(북부사업소 1구역)</t>
    <phoneticPr fontId="6" type="noConversion"/>
  </si>
  <si>
    <t>노후관개량, 비내식성
밸브교체공사(북부사업소 2구역)</t>
    <phoneticPr fontId="3" type="noConversion"/>
  </si>
  <si>
    <t>영선동 영선아파트 주변
상수도관부설공사</t>
    <phoneticPr fontId="13" type="noConversion"/>
  </si>
  <si>
    <t>영도사업소</t>
    <phoneticPr fontId="3" type="noConversion"/>
  </si>
  <si>
    <t>오호진</t>
    <phoneticPr fontId="3" type="noConversion"/>
  </si>
  <si>
    <t>669-5132</t>
    <phoneticPr fontId="3" type="noConversion"/>
  </si>
  <si>
    <t>신선동 대흥사 주변
상수도관정비공사</t>
    <phoneticPr fontId="13" type="noConversion"/>
  </si>
  <si>
    <t>동삼동 동삼2동주민센터
주변 상수도관정비공사</t>
    <phoneticPr fontId="13" type="noConversion"/>
  </si>
  <si>
    <t>정상훈</t>
    <phoneticPr fontId="3" type="noConversion"/>
  </si>
  <si>
    <t>669-5134</t>
    <phoneticPr fontId="3" type="noConversion"/>
  </si>
  <si>
    <t>청학동 청학배수지 주변
순환관부설공사</t>
    <phoneticPr fontId="13" type="noConversion"/>
  </si>
  <si>
    <t>정종식</t>
    <phoneticPr fontId="3" type="noConversion"/>
  </si>
  <si>
    <t>669-5131</t>
    <phoneticPr fontId="3" type="noConversion"/>
  </si>
  <si>
    <t>상수도 급배수관 시설공사
(영도사업소 1구역)</t>
    <phoneticPr fontId="13" type="noConversion"/>
  </si>
  <si>
    <t>윤항재</t>
    <phoneticPr fontId="3" type="noConversion"/>
  </si>
  <si>
    <t>669-5135</t>
    <phoneticPr fontId="3" type="noConversion"/>
  </si>
  <si>
    <t>상수도 급배수관 시설공사
(영도사업소 2구역)</t>
    <phoneticPr fontId="3" type="noConversion"/>
  </si>
  <si>
    <t>상수도 급배수관 시설공사 
(영도사업소 3구역)</t>
    <phoneticPr fontId="13" type="noConversion"/>
  </si>
  <si>
    <t>철마면 장전리 장전2교일원 
상수도관부설공사</t>
    <phoneticPr fontId="13" type="noConversion"/>
  </si>
  <si>
    <t>기장사업소</t>
    <phoneticPr fontId="3" type="noConversion"/>
  </si>
  <si>
    <t>양용헌</t>
    <phoneticPr fontId="3" type="noConversion"/>
  </si>
  <si>
    <t>669-5582</t>
    <phoneticPr fontId="3" type="noConversion"/>
  </si>
  <si>
    <t>철마면 웅천리 양지농원 일원
상수도관부설공사</t>
    <phoneticPr fontId="13" type="noConversion"/>
  </si>
  <si>
    <t>일광면 원리 136-5번지 주변 
상수도관 부설공사</t>
    <phoneticPr fontId="13" type="noConversion"/>
  </si>
  <si>
    <t>정성진</t>
    <phoneticPr fontId="3" type="noConversion"/>
  </si>
  <si>
    <t>669-5585</t>
    <phoneticPr fontId="3" type="noConversion"/>
  </si>
  <si>
    <t>기장읍 교리 주공아파트 주변
외 1개소 상수도관부설공사</t>
    <phoneticPr fontId="13" type="noConversion"/>
  </si>
  <si>
    <t>강기웅</t>
    <phoneticPr fontId="6" type="noConversion"/>
  </si>
  <si>
    <t>669-5584</t>
    <phoneticPr fontId="3" type="noConversion"/>
  </si>
  <si>
    <t>기장읍 오시리아역 주변(8-1)
블록 유량계,감압변 설치</t>
    <phoneticPr fontId="13" type="noConversion"/>
  </si>
  <si>
    <t>기계</t>
    <phoneticPr fontId="3" type="noConversion"/>
  </si>
  <si>
    <t>기장사업소</t>
    <phoneticPr fontId="3" type="noConversion"/>
  </si>
  <si>
    <t>박재성</t>
    <phoneticPr fontId="6" type="noConversion"/>
  </si>
  <si>
    <t>669-5581</t>
    <phoneticPr fontId="3" type="noConversion"/>
  </si>
  <si>
    <t>기장사업소 체력단련실
및 회의실 증측공사</t>
    <phoneticPr fontId="3" type="noConversion"/>
  </si>
  <si>
    <t>김판곤</t>
    <phoneticPr fontId="3" type="noConversion"/>
  </si>
  <si>
    <t>669-5554</t>
    <phoneticPr fontId="3" type="noConversion"/>
  </si>
  <si>
    <t>2018년 상수도급배수관시설공사
기장사업소1구역</t>
    <phoneticPr fontId="3" type="noConversion"/>
  </si>
  <si>
    <t>정성진</t>
    <phoneticPr fontId="3" type="noConversion"/>
  </si>
  <si>
    <t>669-5585</t>
    <phoneticPr fontId="3" type="noConversion"/>
  </si>
  <si>
    <t>2018년 상수도급배수관시설공사
기장사업소2구역</t>
    <phoneticPr fontId="3" type="noConversion"/>
  </si>
  <si>
    <t>양용헌</t>
    <phoneticPr fontId="3" type="noConversion"/>
  </si>
  <si>
    <t>669-5582</t>
    <phoneticPr fontId="3" type="noConversion"/>
  </si>
  <si>
    <t>2018년 상수도급배수관시설공사
기장사업소3구역</t>
    <phoneticPr fontId="3" type="noConversion"/>
  </si>
  <si>
    <t>강기웅</t>
    <phoneticPr fontId="3" type="noConversion"/>
  </si>
  <si>
    <t>상수도 급·배수관 시설공사
(해운대사업소 1구역)</t>
    <phoneticPr fontId="3" type="noConversion"/>
  </si>
  <si>
    <t>해운대사업소</t>
    <phoneticPr fontId="6" type="noConversion"/>
  </si>
  <si>
    <t>정건우</t>
    <phoneticPr fontId="3" type="noConversion"/>
  </si>
  <si>
    <t>669-5381</t>
    <phoneticPr fontId="3" type="noConversion"/>
  </si>
  <si>
    <t>상수도 급·배수관 시설공사
(해운대사업소 2구역)</t>
    <phoneticPr fontId="3" type="noConversion"/>
  </si>
  <si>
    <t>최창록</t>
    <phoneticPr fontId="3" type="noConversion"/>
  </si>
  <si>
    <t>669-5387</t>
    <phoneticPr fontId="3" type="noConversion"/>
  </si>
  <si>
    <t>상수도 급·배수관 시설공사
(해운대사업소 3구역)</t>
    <phoneticPr fontId="3" type="noConversion"/>
  </si>
  <si>
    <t>정대현</t>
    <phoneticPr fontId="3" type="noConversion"/>
  </si>
  <si>
    <t>669-5352</t>
    <phoneticPr fontId="3" type="noConversion"/>
  </si>
  <si>
    <t>노후관개량, 비내식성밸브 
교체 도급공사(해운대사업소)</t>
    <phoneticPr fontId="13" type="noConversion"/>
  </si>
  <si>
    <t>중1동 롯데캐슬마스터 APT 주변 
상수도관정비공사</t>
    <phoneticPr fontId="3" type="noConversion"/>
  </si>
  <si>
    <t>송정동 송정시장 주변 
상수도관정비공사</t>
    <phoneticPr fontId="3" type="noConversion"/>
  </si>
  <si>
    <t>669-5382</t>
    <phoneticPr fontId="3" type="noConversion"/>
  </si>
  <si>
    <t>송정동 협성파라다이스 APT 주변 
상수도관정비공사</t>
    <phoneticPr fontId="3" type="noConversion"/>
  </si>
  <si>
    <t>중2동 삼안리젠시 주변 
상수도관정비공사</t>
    <phoneticPr fontId="3" type="noConversion"/>
  </si>
  <si>
    <t>송정동 송정초등학교 주변 
상수도관정비공사</t>
    <phoneticPr fontId="3" type="noConversion"/>
  </si>
  <si>
    <t>블록유량계 교체</t>
    <phoneticPr fontId="3" type="noConversion"/>
  </si>
  <si>
    <t>김락기</t>
    <phoneticPr fontId="3" type="noConversion"/>
  </si>
  <si>
    <t>669-5384</t>
    <phoneticPr fontId="3" type="noConversion"/>
  </si>
  <si>
    <t>청사 이중창 설치공사</t>
    <phoneticPr fontId="3" type="noConversion"/>
  </si>
  <si>
    <t>장현동</t>
    <phoneticPr fontId="3" type="noConversion"/>
  </si>
  <si>
    <t>669-5954</t>
    <phoneticPr fontId="3" type="noConversion"/>
  </si>
  <si>
    <t>해운대사업소 도로굴착 
복구공사(단가계약)</t>
    <phoneticPr fontId="13" type="noConversion"/>
  </si>
  <si>
    <t>김택수</t>
    <phoneticPr fontId="3" type="noConversion"/>
  </si>
  <si>
    <t>669-5182</t>
    <phoneticPr fontId="3" type="noConversion"/>
  </si>
  <si>
    <t>박해빈</t>
    <phoneticPr fontId="3" type="noConversion"/>
  </si>
  <si>
    <t>669-5192</t>
    <phoneticPr fontId="3" type="noConversion"/>
  </si>
  <si>
    <t>주기윤</t>
    <phoneticPr fontId="3" type="noConversion"/>
  </si>
  <si>
    <t>669-5186</t>
    <phoneticPr fontId="3" type="noConversion"/>
  </si>
  <si>
    <t>주지영</t>
    <phoneticPr fontId="3" type="noConversion"/>
  </si>
  <si>
    <t>669-5195</t>
    <phoneticPr fontId="3" type="noConversion"/>
  </si>
  <si>
    <t>초읍동 어린이대공원 주변
상수도관정비공사</t>
    <phoneticPr fontId="3" type="noConversion"/>
  </si>
  <si>
    <t>개금동 개금골목시장 주변
노후관개량공사</t>
    <phoneticPr fontId="3" type="noConversion"/>
  </si>
  <si>
    <t>전포동 엔씨백화점 주변
노후관개량공사</t>
    <phoneticPr fontId="3" type="noConversion"/>
  </si>
  <si>
    <t>가야동 가야역 주변
노후관개량공사</t>
    <phoneticPr fontId="3" type="noConversion"/>
  </si>
  <si>
    <t>당감동 당평초등학교 일원
노후관개량공사</t>
    <phoneticPr fontId="3" type="noConversion"/>
  </si>
  <si>
    <t>범전동 범양노인정 주변
노후관개량공사</t>
    <phoneticPr fontId="3" type="noConversion"/>
  </si>
  <si>
    <t>범천동 평화아파트 주변
노후관개량공사</t>
    <phoneticPr fontId="3" type="noConversion"/>
  </si>
  <si>
    <t>주지영</t>
    <phoneticPr fontId="3" type="noConversion"/>
  </si>
  <si>
    <t>669-5195</t>
    <phoneticPr fontId="3" type="noConversion"/>
  </si>
  <si>
    <t>연지동 연지초등학교 주변
노후관개량공사</t>
    <phoneticPr fontId="3" type="noConversion"/>
  </si>
  <si>
    <t>김현우</t>
    <phoneticPr fontId="3" type="noConversion"/>
  </si>
  <si>
    <t>669-5181</t>
    <phoneticPr fontId="3" type="noConversion"/>
  </si>
  <si>
    <t>블록유량계 교체</t>
    <phoneticPr fontId="3" type="noConversion"/>
  </si>
  <si>
    <t>박두선</t>
    <phoneticPr fontId="3" type="noConversion"/>
  </si>
  <si>
    <t>669-5185</t>
    <phoneticPr fontId="3" type="noConversion"/>
  </si>
  <si>
    <t>상수도본부</t>
    <phoneticPr fontId="3" type="noConversion"/>
  </si>
  <si>
    <t>강서사업소</t>
    <phoneticPr fontId="3" type="noConversion"/>
  </si>
  <si>
    <t>양영일</t>
    <phoneticPr fontId="3" type="noConversion"/>
  </si>
  <si>
    <t>669-5525</t>
    <phoneticPr fontId="3" type="noConversion"/>
  </si>
  <si>
    <t>김상찬</t>
    <phoneticPr fontId="3" type="noConversion"/>
  </si>
  <si>
    <t>669-5524</t>
    <phoneticPr fontId="3" type="noConversion"/>
  </si>
  <si>
    <t>변석만</t>
    <phoneticPr fontId="3" type="noConversion"/>
  </si>
  <si>
    <t>669-5522</t>
    <phoneticPr fontId="3" type="noConversion"/>
  </si>
  <si>
    <t>박영진</t>
    <phoneticPr fontId="3" type="noConversion"/>
  </si>
  <si>
    <t>669-5528</t>
    <phoneticPr fontId="3" type="noConversion"/>
  </si>
  <si>
    <t>최재웅</t>
    <phoneticPr fontId="3" type="noConversion"/>
  </si>
  <si>
    <t>669-5539</t>
    <phoneticPr fontId="3" type="noConversion"/>
  </si>
  <si>
    <t>토목시설부</t>
    <phoneticPr fontId="3" type="noConversion"/>
  </si>
  <si>
    <t>아동보호종합센터</t>
    <phoneticPr fontId="3" type="noConversion"/>
  </si>
  <si>
    <t>자체조달</t>
    <phoneticPr fontId="3" type="noConversion"/>
  </si>
  <si>
    <t>2층 사무실이전</t>
    <phoneticPr fontId="6" type="noConversion"/>
  </si>
  <si>
    <t>건축</t>
    <phoneticPr fontId="3" type="noConversion"/>
  </si>
  <si>
    <t>일반</t>
    <phoneticPr fontId="3" type="noConversion"/>
  </si>
  <si>
    <t>관리팀</t>
    <phoneticPr fontId="6" type="noConversion"/>
  </si>
  <si>
    <t>황동수</t>
    <phoneticPr fontId="6" type="noConversion"/>
  </si>
  <si>
    <t>240-6324</t>
    <phoneticPr fontId="3" type="noConversion"/>
  </si>
  <si>
    <t>전기실특고압 인입선 교체</t>
    <phoneticPr fontId="6" type="noConversion"/>
  </si>
  <si>
    <t>전기</t>
    <phoneticPr fontId="3" type="noConversion"/>
  </si>
  <si>
    <t>수의</t>
    <phoneticPr fontId="3" type="noConversion"/>
  </si>
  <si>
    <t>시립박물관</t>
    <phoneticPr fontId="3" type="noConversion"/>
  </si>
  <si>
    <t>부산박물관 노후시설물 개보수</t>
    <phoneticPr fontId="6" type="noConversion"/>
  </si>
  <si>
    <t>관리팀</t>
    <phoneticPr fontId="3" type="noConversion"/>
  </si>
  <si>
    <t>임정미</t>
    <phoneticPr fontId="3" type="noConversion"/>
  </si>
  <si>
    <t>610-7122</t>
    <phoneticPr fontId="3" type="noConversion"/>
  </si>
  <si>
    <t>부산박물관 산책로 주변 조명 및 CCTV 설치</t>
    <phoneticPr fontId="6" type="noConversion"/>
  </si>
  <si>
    <t>80(22)</t>
    <phoneticPr fontId="3" type="noConversion"/>
  </si>
  <si>
    <t>김홍진</t>
    <phoneticPr fontId="3" type="noConversion"/>
  </si>
  <si>
    <t>610-7126</t>
    <phoneticPr fontId="3" type="noConversion"/>
  </si>
  <si>
    <t>통신</t>
    <phoneticPr fontId="3" type="noConversion"/>
  </si>
  <si>
    <t>20(20)</t>
    <phoneticPr fontId="3" type="noConversion"/>
  </si>
  <si>
    <t>조규성</t>
    <phoneticPr fontId="3" type="noConversion"/>
  </si>
  <si>
    <t>610-7125</t>
    <phoneticPr fontId="3" type="noConversion"/>
  </si>
  <si>
    <t>부산박물관 조경시설물 정비</t>
    <phoneticPr fontId="3" type="noConversion"/>
  </si>
  <si>
    <t>조경</t>
    <phoneticPr fontId="3" type="noConversion"/>
  </si>
  <si>
    <t>고영길</t>
    <phoneticPr fontId="3" type="noConversion"/>
  </si>
  <si>
    <t>610-7121</t>
    <phoneticPr fontId="3" type="noConversion"/>
  </si>
  <si>
    <t>동삼동패총전시관 노후 환경개선</t>
    <phoneticPr fontId="13" type="noConversion"/>
  </si>
  <si>
    <t>부산박물관 동래관 수장고 시설 보수</t>
    <phoneticPr fontId="3" type="noConversion"/>
  </si>
  <si>
    <t>35(17)</t>
    <phoneticPr fontId="3" type="noConversion"/>
  </si>
  <si>
    <t>15(15)</t>
    <phoneticPr fontId="3" type="noConversion"/>
  </si>
  <si>
    <t>복천박물관 옥외간판 및 사인물 
정비공사</t>
    <phoneticPr fontId="3" type="noConversion"/>
  </si>
  <si>
    <t>복천박물관</t>
    <phoneticPr fontId="3" type="noConversion"/>
  </si>
  <si>
    <t>김필배</t>
    <phoneticPr fontId="3" type="noConversion"/>
  </si>
  <si>
    <t>550-0324</t>
    <phoneticPr fontId="3" type="noConversion"/>
  </si>
  <si>
    <t>복천박물관 노후 동력제어반 
교체공사</t>
    <phoneticPr fontId="3" type="noConversion"/>
  </si>
  <si>
    <t>기계</t>
    <phoneticPr fontId="3" type="noConversion"/>
  </si>
  <si>
    <t>문준호</t>
    <phoneticPr fontId="3" type="noConversion"/>
  </si>
  <si>
    <t>550-0326</t>
    <phoneticPr fontId="3" type="noConversion"/>
  </si>
  <si>
    <t>복천박물관 수장고 리모델링공사</t>
    <phoneticPr fontId="3" type="noConversion"/>
  </si>
  <si>
    <t>복천박물관 야외초소 이설공사</t>
    <phoneticPr fontId="3" type="noConversion"/>
  </si>
  <si>
    <t>근대역사관 냉온수기 교체공사</t>
    <phoneticPr fontId="3" type="noConversion"/>
  </si>
  <si>
    <t>근대역사관</t>
    <phoneticPr fontId="3" type="noConversion"/>
  </si>
  <si>
    <t>최경철</t>
    <phoneticPr fontId="3" type="noConversion"/>
  </si>
  <si>
    <t>601-1814</t>
    <phoneticPr fontId="3" type="noConversion"/>
  </si>
  <si>
    <t>박물관(임시수도) CCTV등 시설물 
정비 공사</t>
    <phoneticPr fontId="3" type="noConversion"/>
  </si>
  <si>
    <t>임시수도</t>
    <phoneticPr fontId="3" type="noConversion"/>
  </si>
  <si>
    <t>허경영</t>
    <phoneticPr fontId="3" type="noConversion"/>
  </si>
  <si>
    <t>244-6344</t>
    <phoneticPr fontId="3" type="noConversion"/>
  </si>
  <si>
    <t>부산현대미술관</t>
    <phoneticPr fontId="6" type="noConversion"/>
  </si>
  <si>
    <t>부산현대미술관 어린이예술도서관 조성공사</t>
    <phoneticPr fontId="6" type="noConversion"/>
  </si>
  <si>
    <t>건축
전기
소방</t>
    <phoneticPr fontId="6" type="noConversion"/>
  </si>
  <si>
    <t>일반</t>
    <phoneticPr fontId="6" type="noConversion"/>
  </si>
  <si>
    <t>관리팀</t>
    <phoneticPr fontId="6" type="noConversion"/>
  </si>
  <si>
    <t>이성현</t>
    <phoneticPr fontId="6" type="noConversion"/>
  </si>
  <si>
    <t>220-7331</t>
    <phoneticPr fontId="6" type="noConversion"/>
  </si>
  <si>
    <t>자체조달</t>
    <phoneticPr fontId="6" type="noConversion"/>
  </si>
  <si>
    <t>전시조명 스포트라이트 증설</t>
    <phoneticPr fontId="6" type="noConversion"/>
  </si>
  <si>
    <t>전기</t>
    <phoneticPr fontId="6" type="noConversion"/>
  </si>
  <si>
    <t>윤성호</t>
    <phoneticPr fontId="6" type="noConversion"/>
  </si>
  <si>
    <t>220-7333</t>
    <phoneticPr fontId="6" type="noConversion"/>
  </si>
  <si>
    <t>금련산청소년수련원</t>
    <phoneticPr fontId="3" type="noConversion"/>
  </si>
  <si>
    <t>자체조달</t>
    <phoneticPr fontId="3" type="noConversion"/>
  </si>
  <si>
    <t>금련산청소년수련원 기능보강사업</t>
    <phoneticPr fontId="6" type="noConversion"/>
  </si>
  <si>
    <t>건축</t>
    <phoneticPr fontId="3" type="noConversion"/>
  </si>
  <si>
    <t>일반</t>
    <phoneticPr fontId="3" type="noConversion"/>
  </si>
  <si>
    <t>금련산청소년수련원</t>
    <phoneticPr fontId="6" type="noConversion"/>
  </si>
  <si>
    <t>강성태</t>
    <phoneticPr fontId="6" type="noConversion"/>
  </si>
  <si>
    <t>610-3232</t>
    <phoneticPr fontId="3" type="noConversion"/>
  </si>
  <si>
    <t>장애인 휠체어 리프트 교체</t>
    <phoneticPr fontId="6" type="noConversion"/>
  </si>
  <si>
    <t>기계
설비</t>
    <phoneticPr fontId="3" type="noConversion"/>
  </si>
  <si>
    <t>허영록</t>
    <phoneticPr fontId="6" type="noConversion"/>
  </si>
  <si>
    <t>610-3234</t>
    <phoneticPr fontId="3" type="noConversion"/>
  </si>
  <si>
    <t>상수도 가압펌프 전기선로 교체</t>
    <phoneticPr fontId="3" type="noConversion"/>
  </si>
  <si>
    <t>전기</t>
    <phoneticPr fontId="3" type="noConversion"/>
  </si>
  <si>
    <t>수의</t>
    <phoneticPr fontId="3" type="noConversion"/>
  </si>
  <si>
    <t>손평준</t>
    <phoneticPr fontId="6" type="noConversion"/>
  </si>
  <si>
    <t>610-3233</t>
    <phoneticPr fontId="3" type="noConversion"/>
  </si>
  <si>
    <t>건설안전시험사업소</t>
    <phoneticPr fontId="3" type="noConversion"/>
  </si>
  <si>
    <t>신호대교 보수공사</t>
    <phoneticPr fontId="3" type="noConversion"/>
  </si>
  <si>
    <t>전문</t>
    <phoneticPr fontId="3" type="noConversion"/>
  </si>
  <si>
    <t>도로안전1팀</t>
    <phoneticPr fontId="3" type="noConversion"/>
  </si>
  <si>
    <t>이지현</t>
    <phoneticPr fontId="3" type="noConversion"/>
  </si>
  <si>
    <t>550-7257</t>
    <phoneticPr fontId="3" type="noConversion"/>
  </si>
  <si>
    <t>영락교 차폐시설 설치공사</t>
    <phoneticPr fontId="3" type="noConversion"/>
  </si>
  <si>
    <t>박하영</t>
    <phoneticPr fontId="3" type="noConversion"/>
  </si>
  <si>
    <t>550-7255</t>
    <phoneticPr fontId="3" type="noConversion"/>
  </si>
  <si>
    <t>구덕터널 보수공사</t>
    <phoneticPr fontId="3" type="noConversion"/>
  </si>
  <si>
    <t>도로안전2팀</t>
    <phoneticPr fontId="3" type="noConversion"/>
  </si>
  <si>
    <t>안준호</t>
    <phoneticPr fontId="3" type="noConversion"/>
  </si>
  <si>
    <t>550-7274</t>
    <phoneticPr fontId="3" type="noConversion"/>
  </si>
  <si>
    <t>부산터널 보수공사</t>
    <phoneticPr fontId="3" type="noConversion"/>
  </si>
  <si>
    <t>진광욱</t>
    <phoneticPr fontId="3" type="noConversion"/>
  </si>
  <si>
    <t>550-7275</t>
    <phoneticPr fontId="3" type="noConversion"/>
  </si>
  <si>
    <t>원동고가교 보수공사</t>
    <phoneticPr fontId="3" type="noConversion"/>
  </si>
  <si>
    <t>안배운</t>
    <phoneticPr fontId="3" type="noConversion"/>
  </si>
  <si>
    <t>550-7272</t>
    <phoneticPr fontId="3" type="noConversion"/>
  </si>
  <si>
    <t>동서고가로보수공사</t>
    <phoneticPr fontId="6" type="noConversion"/>
  </si>
  <si>
    <t>송명규</t>
    <phoneticPr fontId="3" type="noConversion"/>
  </si>
  <si>
    <t>남항관리사업소</t>
    <phoneticPr fontId="3" type="noConversion"/>
  </si>
  <si>
    <t>부산남항 해양준설공사</t>
    <phoneticPr fontId="6" type="noConversion"/>
  </si>
  <si>
    <t>토목</t>
    <phoneticPr fontId="3" type="noConversion"/>
  </si>
  <si>
    <t>남항관리사업소</t>
    <phoneticPr fontId="6" type="noConversion"/>
  </si>
  <si>
    <t>박휘종</t>
    <phoneticPr fontId="6" type="noConversion"/>
  </si>
  <si>
    <t>250-9514</t>
    <phoneticPr fontId="3" type="noConversion"/>
  </si>
  <si>
    <t>엄궁농산물도매
시장 관리사업소</t>
    <phoneticPr fontId="3" type="noConversion"/>
  </si>
  <si>
    <t>2~3</t>
    <phoneticPr fontId="3" type="noConversion"/>
  </si>
  <si>
    <t>청과3동(농협공판장) 옥상방수공사</t>
    <phoneticPr fontId="6" type="noConversion"/>
  </si>
  <si>
    <t>신  진</t>
    <phoneticPr fontId="6" type="noConversion"/>
  </si>
  <si>
    <t>888-8262</t>
    <phoneticPr fontId="3" type="noConversion"/>
  </si>
  <si>
    <t>저온저장고 냉동설비 교체</t>
    <phoneticPr fontId="3" type="noConversion"/>
  </si>
  <si>
    <t>기계</t>
    <phoneticPr fontId="3" type="noConversion"/>
  </si>
  <si>
    <t>서상현</t>
    <phoneticPr fontId="6" type="noConversion"/>
  </si>
  <si>
    <t>888-8239</t>
    <phoneticPr fontId="3" type="noConversion"/>
  </si>
  <si>
    <t>1~2</t>
    <phoneticPr fontId="3" type="noConversion"/>
  </si>
  <si>
    <t>김진수</t>
    <phoneticPr fontId="6" type="noConversion"/>
  </si>
  <si>
    <t>888-8265</t>
    <phoneticPr fontId="3" type="noConversion"/>
  </si>
  <si>
    <t xml:space="preserve">양념동·서비스동 디지털 
전기계량기반 제작·교체 </t>
    <phoneticPr fontId="3" type="noConversion"/>
  </si>
  <si>
    <t>2017년 예산액</t>
    <phoneticPr fontId="3" type="noConversion"/>
  </si>
  <si>
    <t>소방안전본부</t>
    <phoneticPr fontId="3" type="noConversion"/>
  </si>
  <si>
    <t>산성산악119안전센터 공사비</t>
    <phoneticPr fontId="3" type="noConversion"/>
  </si>
  <si>
    <t>소방행정과</t>
    <phoneticPr fontId="6" type="noConversion"/>
  </si>
  <si>
    <t>김형섭</t>
    <phoneticPr fontId="3" type="noConversion"/>
  </si>
  <si>
    <t>760-3031</t>
    <phoneticPr fontId="3" type="noConversion"/>
  </si>
  <si>
    <t>산성산악119안전센터 감리비</t>
    <phoneticPr fontId="3" type="noConversion"/>
  </si>
  <si>
    <t>산성산악119안전센터 시설부대비</t>
    <phoneticPr fontId="3" type="noConversion"/>
  </si>
  <si>
    <t>수의</t>
    <phoneticPr fontId="3" type="noConversion"/>
  </si>
  <si>
    <t xml:space="preserve">소방헬기 전시장 설치 </t>
    <phoneticPr fontId="6" type="noConversion"/>
  </si>
  <si>
    <t>119안전체험관</t>
    <phoneticPr fontId="6" type="noConversion"/>
  </si>
  <si>
    <t>문선미</t>
    <phoneticPr fontId="6" type="noConversion"/>
  </si>
  <si>
    <t>760-5821</t>
    <phoneticPr fontId="3" type="noConversion"/>
  </si>
  <si>
    <t>학생안전체험 컨텐츠보강 증축공사</t>
    <phoneticPr fontId="6" type="noConversion"/>
  </si>
  <si>
    <t>중부소방서</t>
    <phoneticPr fontId="3" type="noConversion"/>
  </si>
  <si>
    <t>중부소방서 임시청사 공사</t>
    <phoneticPr fontId="6" type="noConversion"/>
  </si>
  <si>
    <t>조성주</t>
    <phoneticPr fontId="6" type="noConversion"/>
  </si>
  <si>
    <t>760-4121</t>
    <phoneticPr fontId="3" type="noConversion"/>
  </si>
  <si>
    <t>청사 LED 등 교체 공사</t>
    <phoneticPr fontId="6" type="noConversion"/>
  </si>
  <si>
    <t xml:space="preserve">전기 </t>
    <phoneticPr fontId="3" type="noConversion"/>
  </si>
  <si>
    <t>부산진소방서</t>
    <phoneticPr fontId="3" type="noConversion"/>
  </si>
  <si>
    <t>부산진소방서 이전신축</t>
    <phoneticPr fontId="6" type="noConversion"/>
  </si>
  <si>
    <t>부산진소방서</t>
    <phoneticPr fontId="6" type="noConversion"/>
  </si>
  <si>
    <t>정찬용</t>
    <phoneticPr fontId="6" type="noConversion"/>
  </si>
  <si>
    <t>760-4221</t>
    <phoneticPr fontId="3" type="noConversion"/>
  </si>
  <si>
    <t>범일119안전센터 리모델링</t>
    <phoneticPr fontId="6" type="noConversion"/>
  </si>
  <si>
    <t>가야119안전센터 2층 리모델링</t>
    <phoneticPr fontId="3" type="noConversion"/>
  </si>
  <si>
    <t>동래소방서</t>
    <phoneticPr fontId="3" type="noConversion"/>
  </si>
  <si>
    <t>종합상황실 옥상 방수</t>
    <phoneticPr fontId="6" type="noConversion"/>
  </si>
  <si>
    <t>오재혁</t>
    <phoneticPr fontId="6" type="noConversion"/>
  </si>
  <si>
    <t>760-4321</t>
    <phoneticPr fontId="3" type="noConversion"/>
  </si>
  <si>
    <t>소방행정타운 강당 방수</t>
    <phoneticPr fontId="6" type="noConversion"/>
  </si>
  <si>
    <t>북부소방서</t>
    <phoneticPr fontId="3" type="noConversion"/>
  </si>
  <si>
    <t>북부소방서 내근 사워장 설치</t>
    <phoneticPr fontId="6" type="noConversion"/>
  </si>
  <si>
    <t>기타</t>
    <phoneticPr fontId="3" type="noConversion"/>
  </si>
  <si>
    <t>황희득</t>
    <phoneticPr fontId="6" type="noConversion"/>
  </si>
  <si>
    <t>760-4421</t>
    <phoneticPr fontId="3" type="noConversion"/>
  </si>
  <si>
    <t>삼락센터 차고문 교체</t>
    <phoneticPr fontId="6" type="noConversion"/>
  </si>
  <si>
    <t>사하소방서</t>
    <phoneticPr fontId="3" type="noConversion"/>
  </si>
  <si>
    <t>현장대응단 설치 공사</t>
    <phoneticPr fontId="6" type="noConversion"/>
  </si>
  <si>
    <t>이정민</t>
    <phoneticPr fontId="6" type="noConversion"/>
  </si>
  <si>
    <t>760-4521</t>
    <phoneticPr fontId="3" type="noConversion"/>
  </si>
  <si>
    <t>본서 청사 외벽 보수</t>
    <phoneticPr fontId="3" type="noConversion"/>
  </si>
  <si>
    <t>구조대 차고문 교체</t>
    <phoneticPr fontId="3" type="noConversion"/>
  </si>
  <si>
    <t>해운대소방서</t>
    <phoneticPr fontId="3" type="noConversion"/>
  </si>
  <si>
    <t>강현철</t>
    <phoneticPr fontId="6" type="noConversion"/>
  </si>
  <si>
    <t>760-4621</t>
    <phoneticPr fontId="3" type="noConversion"/>
  </si>
  <si>
    <t>금정소방서</t>
    <phoneticPr fontId="3" type="noConversion"/>
  </si>
  <si>
    <t>의용소방대 사무실 및 창고 증축 공사</t>
    <phoneticPr fontId="6" type="noConversion"/>
  </si>
  <si>
    <t>박성근</t>
    <phoneticPr fontId="6" type="noConversion"/>
  </si>
  <si>
    <t>760-4721</t>
    <phoneticPr fontId="3" type="noConversion"/>
  </si>
  <si>
    <t>현장대응단 사무실 설치 공사</t>
    <phoneticPr fontId="6" type="noConversion"/>
  </si>
  <si>
    <t>소방청사 내진보강비</t>
    <phoneticPr fontId="3" type="noConversion"/>
  </si>
  <si>
    <t>반송119안전센터 리모델링 설계비</t>
    <phoneticPr fontId="13" type="noConversion"/>
  </si>
  <si>
    <t>남부소방서</t>
    <phoneticPr fontId="3" type="noConversion"/>
  </si>
  <si>
    <t>노후차고문 교체공사</t>
    <phoneticPr fontId="3" type="noConversion"/>
  </si>
  <si>
    <t>한희석</t>
    <phoneticPr fontId="6" type="noConversion"/>
  </si>
  <si>
    <t>760-4821</t>
    <phoneticPr fontId="3" type="noConversion"/>
  </si>
  <si>
    <t>용당 화장실, 샤워장 개보수</t>
    <phoneticPr fontId="3" type="noConversion"/>
  </si>
  <si>
    <t>망미119안전센터 이전신축 공사비</t>
    <phoneticPr fontId="3" type="noConversion"/>
  </si>
  <si>
    <t>망미119안전센터 이전신축 감리비</t>
    <phoneticPr fontId="3" type="noConversion"/>
  </si>
  <si>
    <t>강서소방서</t>
    <phoneticPr fontId="3" type="noConversion"/>
  </si>
  <si>
    <t>녹산센터 누수배관 교체</t>
    <phoneticPr fontId="6" type="noConversion"/>
  </si>
  <si>
    <t>김상진</t>
    <phoneticPr fontId="6" type="noConversion"/>
  </si>
  <si>
    <t>760-5021</t>
    <phoneticPr fontId="3" type="noConversion"/>
  </si>
  <si>
    <t>신호센터 오수관 배수설비(변경) 공사</t>
    <phoneticPr fontId="6" type="noConversion"/>
  </si>
  <si>
    <t>기장소방서</t>
    <phoneticPr fontId="3" type="noConversion"/>
  </si>
  <si>
    <t>장안119안전센터 임시청사 공사</t>
    <phoneticPr fontId="6" type="noConversion"/>
  </si>
  <si>
    <t>김성완</t>
    <phoneticPr fontId="6" type="noConversion"/>
  </si>
  <si>
    <t>760-5121</t>
    <phoneticPr fontId="3" type="noConversion"/>
  </si>
  <si>
    <t>정관119안전센터 차고 옥상 방수 공사</t>
    <phoneticPr fontId="6" type="noConversion"/>
  </si>
  <si>
    <t>항만소방서</t>
    <phoneticPr fontId="3" type="noConversion"/>
  </si>
  <si>
    <t>항만소방서 옥상 방수</t>
    <phoneticPr fontId="6" type="noConversion"/>
  </si>
  <si>
    <t>안상출</t>
    <phoneticPr fontId="6" type="noConversion"/>
  </si>
  <si>
    <t>760-4921</t>
    <phoneticPr fontId="3" type="noConversion"/>
  </si>
  <si>
    <t>영선 식당 개보수</t>
    <phoneticPr fontId="6" type="noConversion"/>
  </si>
  <si>
    <t>중구</t>
    <phoneticPr fontId="3" type="noConversion"/>
  </si>
  <si>
    <t>고지대 계단도로 정비</t>
    <phoneticPr fontId="6" type="noConversion"/>
  </si>
  <si>
    <t>건설과</t>
    <phoneticPr fontId="6" type="noConversion"/>
  </si>
  <si>
    <t>박치욱</t>
    <phoneticPr fontId="6" type="noConversion"/>
  </si>
  <si>
    <t>600-4694</t>
    <phoneticPr fontId="3" type="noConversion"/>
  </si>
  <si>
    <t>도로굴착 복구(단가계약)</t>
    <phoneticPr fontId="6" type="noConversion"/>
  </si>
  <si>
    <t>김규태</t>
    <phoneticPr fontId="6" type="noConversion"/>
  </si>
  <si>
    <t>600-4695</t>
    <phoneticPr fontId="3" type="noConversion"/>
  </si>
  <si>
    <t>대청동 중구로91번길 일원 도로정비</t>
    <phoneticPr fontId="3" type="noConversion"/>
  </si>
  <si>
    <t>정민철</t>
    <phoneticPr fontId="6" type="noConversion"/>
  </si>
  <si>
    <t>600-4731</t>
    <phoneticPr fontId="3" type="noConversion"/>
  </si>
  <si>
    <t>동광동 동영로 일원 하수시설 정비공사</t>
    <phoneticPr fontId="13" type="noConversion"/>
  </si>
  <si>
    <t>이승욱</t>
    <phoneticPr fontId="6" type="noConversion"/>
  </si>
  <si>
    <t>600-4735</t>
    <phoneticPr fontId="3" type="noConversion"/>
  </si>
  <si>
    <t>BIFF광장 일원 맨홀커버 정비공사</t>
    <phoneticPr fontId="3" type="noConversion"/>
  </si>
  <si>
    <t>최용석</t>
    <phoneticPr fontId="6" type="noConversion"/>
  </si>
  <si>
    <t>600-4692</t>
    <phoneticPr fontId="3" type="noConversion"/>
  </si>
  <si>
    <t>보수동 보동길 일원 도로정비</t>
    <phoneticPr fontId="13" type="noConversion"/>
  </si>
  <si>
    <t>보수동 보수아파트 일원 도로정비</t>
    <phoneticPr fontId="6" type="noConversion"/>
  </si>
  <si>
    <t>관내 도로 및 하수시설 긴급보수(단가계약)</t>
    <phoneticPr fontId="3" type="noConversion"/>
  </si>
  <si>
    <t>건설과</t>
    <phoneticPr fontId="3" type="noConversion"/>
  </si>
  <si>
    <t>김규태</t>
    <phoneticPr fontId="3" type="noConversion"/>
  </si>
  <si>
    <t>관내 하수시설 준설(단가계약)</t>
    <phoneticPr fontId="3" type="noConversion"/>
  </si>
  <si>
    <t>최용석</t>
    <phoneticPr fontId="3" type="noConversion"/>
  </si>
  <si>
    <t>맨홀정비</t>
    <phoneticPr fontId="3" type="noConversion"/>
  </si>
  <si>
    <t>정민철</t>
    <phoneticPr fontId="3" type="noConversion"/>
  </si>
  <si>
    <t>중구 충장대로13번길 일원 도로정비공사</t>
    <phoneticPr fontId="3" type="noConversion"/>
  </si>
  <si>
    <t>우형근</t>
    <phoneticPr fontId="3" type="noConversion"/>
  </si>
  <si>
    <t>600-4734</t>
    <phoneticPr fontId="3" type="noConversion"/>
  </si>
  <si>
    <t>영주동 원로의집~초원아파트 간 도로정비공사</t>
    <phoneticPr fontId="3" type="noConversion"/>
  </si>
  <si>
    <t>5~6</t>
    <phoneticPr fontId="3" type="noConversion"/>
  </si>
  <si>
    <t>자체 조달</t>
    <phoneticPr fontId="3" type="noConversion"/>
  </si>
  <si>
    <t>국제시장 옥상 균열 보수 및 방수</t>
    <phoneticPr fontId="3" type="noConversion"/>
  </si>
  <si>
    <t>경제진흥과</t>
    <phoneticPr fontId="3" type="noConversion"/>
  </si>
  <si>
    <t>노원일</t>
    <phoneticPr fontId="6" type="noConversion"/>
  </si>
  <si>
    <t>600-4512</t>
    <phoneticPr fontId="3" type="noConversion"/>
  </si>
  <si>
    <t>건어물시장 입구 상징 조형물 설치</t>
    <phoneticPr fontId="3" type="noConversion"/>
  </si>
  <si>
    <t>이영길</t>
    <phoneticPr fontId="3" type="noConversion"/>
  </si>
  <si>
    <t>600-4514</t>
    <phoneticPr fontId="3" type="noConversion"/>
  </si>
  <si>
    <t>신천지시장 소방 배관 및  장비 교체</t>
    <phoneticPr fontId="3" type="noConversion"/>
  </si>
  <si>
    <t>이채연</t>
    <phoneticPr fontId="6" type="noConversion"/>
  </si>
  <si>
    <t>600-4515</t>
    <phoneticPr fontId="3" type="noConversion"/>
  </si>
  <si>
    <t>보수종합시장 상하수도 배관 교체</t>
    <phoneticPr fontId="3" type="noConversion"/>
  </si>
  <si>
    <t>보수종합시장 지주간판 설치 및 LED 복도등 교체</t>
    <phoneticPr fontId="3" type="noConversion"/>
  </si>
  <si>
    <t>신동아수산물종합시장 노후 해수설비 2차 보수</t>
    <phoneticPr fontId="3" type="noConversion"/>
  </si>
  <si>
    <t>김기원</t>
    <phoneticPr fontId="3" type="noConversion"/>
  </si>
  <si>
    <t>600-4475</t>
    <phoneticPr fontId="3" type="noConversion"/>
  </si>
  <si>
    <t>신동아수산물종합시장 좌측면 외벽 정비</t>
    <phoneticPr fontId="3" type="noConversion"/>
  </si>
  <si>
    <t>신동아수산물종합시장 건물 보수</t>
    <phoneticPr fontId="3" type="noConversion"/>
  </si>
  <si>
    <t>월드밸리상가 에스컬레이터 교체</t>
    <phoneticPr fontId="3" type="noConversion"/>
  </si>
  <si>
    <t>월드밸리상가 급수펌프·통신선로 교체 및 외벽 방수</t>
    <phoneticPr fontId="3" type="noConversion"/>
  </si>
  <si>
    <t>창선상가 아케이드 지붕 교체</t>
    <phoneticPr fontId="3" type="noConversion"/>
  </si>
  <si>
    <t>창선상가 소방시설 개보수</t>
    <phoneticPr fontId="3" type="noConversion"/>
  </si>
  <si>
    <t>신동아수산물종합시장 주차장 보수</t>
    <phoneticPr fontId="3" type="noConversion"/>
  </si>
  <si>
    <t>서구</t>
    <phoneticPr fontId="3" type="noConversion"/>
  </si>
  <si>
    <t>자체조달</t>
    <phoneticPr fontId="3" type="noConversion"/>
  </si>
  <si>
    <t>암남공원 주차장 정비공사</t>
    <phoneticPr fontId="6" type="noConversion"/>
  </si>
  <si>
    <t>토목</t>
    <phoneticPr fontId="3" type="noConversion"/>
  </si>
  <si>
    <t>일반</t>
    <phoneticPr fontId="3" type="noConversion"/>
  </si>
  <si>
    <t>교통행정과</t>
    <phoneticPr fontId="6" type="noConversion"/>
  </si>
  <si>
    <t>신창수</t>
    <phoneticPr fontId="6" type="noConversion"/>
  </si>
  <si>
    <t>240-4556</t>
    <phoneticPr fontId="3" type="noConversion"/>
  </si>
  <si>
    <t>버스쉘터 구입설치</t>
    <phoneticPr fontId="6" type="noConversion"/>
  </si>
  <si>
    <t>이병필</t>
    <phoneticPr fontId="6" type="noConversion"/>
  </si>
  <si>
    <t>240-4554</t>
    <phoneticPr fontId="3" type="noConversion"/>
  </si>
  <si>
    <t>교통안전시설물 정비공사(단가계약)</t>
    <phoneticPr fontId="6" type="noConversion"/>
  </si>
  <si>
    <t>차선도색 정비공사(단가계약)</t>
    <phoneticPr fontId="3" type="noConversion"/>
  </si>
  <si>
    <t>제1차마을베란다 공동이용장 조성사업 건축공사</t>
    <phoneticPr fontId="6" type="noConversion"/>
  </si>
  <si>
    <t>건축</t>
    <phoneticPr fontId="3" type="noConversion"/>
  </si>
  <si>
    <t>창조도시과</t>
    <phoneticPr fontId="6" type="noConversion"/>
  </si>
  <si>
    <t>나금남</t>
    <phoneticPr fontId="6" type="noConversion"/>
  </si>
  <si>
    <t>240-4235</t>
    <phoneticPr fontId="3" type="noConversion"/>
  </si>
  <si>
    <t>안전등대마당 조성사업</t>
    <phoneticPr fontId="3" type="noConversion"/>
  </si>
  <si>
    <t>기타</t>
    <phoneticPr fontId="3" type="noConversion"/>
  </si>
  <si>
    <t>수의</t>
    <phoneticPr fontId="3" type="noConversion"/>
  </si>
  <si>
    <t>황민구</t>
    <phoneticPr fontId="3" type="noConversion"/>
  </si>
  <si>
    <t>240-4494</t>
    <phoneticPr fontId="3" type="noConversion"/>
  </si>
  <si>
    <t>닥밭골 엘리베이터 설치사업</t>
    <phoneticPr fontId="3" type="noConversion"/>
  </si>
  <si>
    <t>토건</t>
    <phoneticPr fontId="3" type="noConversion"/>
  </si>
  <si>
    <t>창조도시과</t>
    <phoneticPr fontId="3" type="noConversion"/>
  </si>
  <si>
    <t>임준영</t>
    <phoneticPr fontId="3" type="noConversion"/>
  </si>
  <si>
    <t>240-4811</t>
    <phoneticPr fontId="3" type="noConversion"/>
  </si>
  <si>
    <t>경로당 리모델링</t>
    <phoneticPr fontId="3" type="noConversion"/>
  </si>
  <si>
    <t>건축과</t>
    <phoneticPr fontId="6" type="noConversion"/>
  </si>
  <si>
    <t>이지원</t>
    <phoneticPr fontId="6" type="noConversion"/>
  </si>
  <si>
    <t>240-4631</t>
    <phoneticPr fontId="3" type="noConversion"/>
  </si>
  <si>
    <t>톤즈문화공원 조성 공사</t>
    <phoneticPr fontId="6" type="noConversion"/>
  </si>
  <si>
    <t>조경</t>
    <phoneticPr fontId="3" type="noConversion"/>
  </si>
  <si>
    <t>이태석신부 기념관 건립 공사</t>
    <phoneticPr fontId="6" type="noConversion"/>
  </si>
  <si>
    <t>국동한</t>
    <phoneticPr fontId="6" type="noConversion"/>
  </si>
  <si>
    <t>240-4634</t>
    <phoneticPr fontId="3" type="noConversion"/>
  </si>
  <si>
    <t>중앙조달</t>
    <phoneticPr fontId="3" type="noConversion"/>
  </si>
  <si>
    <t>건설과</t>
    <phoneticPr fontId="6" type="noConversion"/>
  </si>
  <si>
    <t>정완용</t>
    <phoneticPr fontId="13" type="noConversion"/>
  </si>
  <si>
    <t>240-4691</t>
    <phoneticPr fontId="13" type="noConversion"/>
  </si>
  <si>
    <t>박재우</t>
    <phoneticPr fontId="13" type="noConversion"/>
  </si>
  <si>
    <t>240-4695</t>
    <phoneticPr fontId="13" type="noConversion"/>
  </si>
  <si>
    <t>조성철</t>
    <phoneticPr fontId="13" type="noConversion"/>
  </si>
  <si>
    <t>240-4694</t>
    <phoneticPr fontId="13" type="noConversion"/>
  </si>
  <si>
    <t>2018년도 하수관로 기계준설(단가계약)</t>
    <phoneticPr fontId="3" type="noConversion"/>
  </si>
  <si>
    <t>전문</t>
    <phoneticPr fontId="3" type="noConversion"/>
  </si>
  <si>
    <t>엄도관</t>
    <phoneticPr fontId="3" type="noConversion"/>
  </si>
  <si>
    <t>240-4804</t>
    <phoneticPr fontId="3" type="noConversion"/>
  </si>
  <si>
    <t>동대신동3가 보수대로280번길 일원 노후하수박스 정비공사</t>
    <phoneticPr fontId="3" type="noConversion"/>
  </si>
  <si>
    <t>건설과</t>
    <phoneticPr fontId="3" type="noConversion"/>
  </si>
  <si>
    <t>까치고개로 251-7 일원 하수관로 정비</t>
    <phoneticPr fontId="3" type="noConversion"/>
  </si>
  <si>
    <t>동대신동 보수대로 일원 하수관로 정비</t>
    <phoneticPr fontId="3" type="noConversion"/>
  </si>
  <si>
    <t>박훈철</t>
    <phoneticPr fontId="3" type="noConversion"/>
  </si>
  <si>
    <t>240-4801</t>
    <phoneticPr fontId="3" type="noConversion"/>
  </si>
  <si>
    <t>노후 가로등주 및 등기구 교체</t>
    <phoneticPr fontId="3" type="noConversion"/>
  </si>
  <si>
    <t>전기</t>
    <phoneticPr fontId="3" type="noConversion"/>
  </si>
  <si>
    <t>우차종</t>
    <phoneticPr fontId="6" type="noConversion"/>
  </si>
  <si>
    <t>240-4672</t>
    <phoneticPr fontId="3" type="noConversion"/>
  </si>
  <si>
    <t>충무동 100년 가로공원내 공원등 교체</t>
    <phoneticPr fontId="6" type="noConversion"/>
  </si>
  <si>
    <t>누전선로 및 파손 가로등 교체</t>
    <phoneticPr fontId="3" type="noConversion"/>
  </si>
  <si>
    <t>보안등 설치공사(1차)</t>
    <phoneticPr fontId="13" type="noConversion"/>
  </si>
  <si>
    <t>구자익</t>
    <phoneticPr fontId="6" type="noConversion"/>
  </si>
  <si>
    <t>240-4671</t>
    <phoneticPr fontId="3" type="noConversion"/>
  </si>
  <si>
    <t xml:space="preserve">노후 보안등 및 점멸기 교체 </t>
    <phoneticPr fontId="3" type="noConversion"/>
  </si>
  <si>
    <t>동구</t>
    <phoneticPr fontId="3" type="noConversion"/>
  </si>
  <si>
    <t>부산역광장~초량 원도심 연결 공중보행로 설치공사</t>
    <phoneticPr fontId="3" type="noConversion"/>
  </si>
  <si>
    <t>박의근</t>
    <phoneticPr fontId="3" type="noConversion"/>
  </si>
  <si>
    <t>440-4692</t>
    <phoneticPr fontId="3" type="noConversion"/>
  </si>
  <si>
    <t>도로굴착복구 및 맨홀정비</t>
    <phoneticPr fontId="3" type="noConversion"/>
  </si>
  <si>
    <t>이동훈</t>
    <phoneticPr fontId="3" type="noConversion"/>
  </si>
  <si>
    <t>440-4698</t>
    <phoneticPr fontId="3" type="noConversion"/>
  </si>
  <si>
    <t>진성로 65번길 19일원 도로개설</t>
    <phoneticPr fontId="3" type="noConversion"/>
  </si>
  <si>
    <t>자유도매시장 보도정비</t>
    <phoneticPr fontId="3" type="noConversion"/>
  </si>
  <si>
    <t>이성현</t>
    <phoneticPr fontId="3" type="noConversion"/>
  </si>
  <si>
    <t>440-4694</t>
    <phoneticPr fontId="3" type="noConversion"/>
  </si>
  <si>
    <t>하천 및 측구준설</t>
    <phoneticPr fontId="3" type="noConversion"/>
  </si>
  <si>
    <t>동구</t>
    <phoneticPr fontId="3" type="noConversion"/>
  </si>
  <si>
    <t>자체조달</t>
    <phoneticPr fontId="3" type="noConversion"/>
  </si>
  <si>
    <t>수정 보행환경개선사업</t>
    <phoneticPr fontId="3" type="noConversion"/>
  </si>
  <si>
    <t>토목</t>
    <phoneticPr fontId="3" type="noConversion"/>
  </si>
  <si>
    <t>일반</t>
    <phoneticPr fontId="3" type="noConversion"/>
  </si>
  <si>
    <t>교통행정과</t>
    <phoneticPr fontId="3" type="noConversion"/>
  </si>
  <si>
    <t>박경민</t>
    <phoneticPr fontId="3" type="noConversion"/>
  </si>
  <si>
    <t>440-4555</t>
    <phoneticPr fontId="3" type="noConversion"/>
  </si>
  <si>
    <t>수정산 공영주차장 옥상증축공사</t>
    <phoneticPr fontId="3" type="noConversion"/>
  </si>
  <si>
    <t>건축</t>
    <phoneticPr fontId="3" type="noConversion"/>
  </si>
  <si>
    <t>범일1동 제2공영주차장 건립공사</t>
    <phoneticPr fontId="3" type="noConversion"/>
  </si>
  <si>
    <t>영도구</t>
    <phoneticPr fontId="3" type="noConversion"/>
  </si>
  <si>
    <t>자체조달</t>
    <phoneticPr fontId="3" type="noConversion"/>
  </si>
  <si>
    <t>남도여중~영선중학교 간 도로개설공사</t>
    <phoneticPr fontId="3" type="noConversion"/>
  </si>
  <si>
    <t>토목</t>
    <phoneticPr fontId="3" type="noConversion"/>
  </si>
  <si>
    <t>일반</t>
    <phoneticPr fontId="3" type="noConversion"/>
  </si>
  <si>
    <t>건설과</t>
    <phoneticPr fontId="3" type="noConversion"/>
  </si>
  <si>
    <t>임준오</t>
    <phoneticPr fontId="3" type="noConversion"/>
  </si>
  <si>
    <t>419-4695</t>
    <phoneticPr fontId="3" type="noConversion"/>
  </si>
  <si>
    <t>2018년 도로굴착 복구공사(단가계약)</t>
    <phoneticPr fontId="3" type="noConversion"/>
  </si>
  <si>
    <t>김도휘</t>
    <phoneticPr fontId="3" type="noConversion"/>
  </si>
  <si>
    <t>419-4696</t>
    <phoneticPr fontId="3" type="noConversion"/>
  </si>
  <si>
    <t>노후 케이블 교체공사</t>
    <phoneticPr fontId="3" type="noConversion"/>
  </si>
  <si>
    <t>전기</t>
    <phoneticPr fontId="3" type="noConversion"/>
  </si>
  <si>
    <t>수의</t>
    <phoneticPr fontId="3" type="noConversion"/>
  </si>
  <si>
    <t>정진우</t>
    <phoneticPr fontId="3" type="noConversion"/>
  </si>
  <si>
    <t>419-4672</t>
    <phoneticPr fontId="3" type="noConversion"/>
  </si>
  <si>
    <t>LED 보행등 설치공사</t>
    <phoneticPr fontId="3" type="noConversion"/>
  </si>
  <si>
    <t>태종로 조명개선사업</t>
    <phoneticPr fontId="3" type="noConversion"/>
  </si>
  <si>
    <t>부산진구</t>
    <phoneticPr fontId="3" type="noConversion"/>
  </si>
  <si>
    <t>관내 하수관거 보수공사</t>
    <phoneticPr fontId="6" type="noConversion"/>
  </si>
  <si>
    <t>건설과</t>
    <phoneticPr fontId="6" type="noConversion"/>
  </si>
  <si>
    <t>김동환</t>
    <phoneticPr fontId="3" type="noConversion"/>
  </si>
  <si>
    <t>605-4687</t>
    <phoneticPr fontId="3" type="noConversion"/>
  </si>
  <si>
    <t>관내 하수관거 준설공사</t>
    <phoneticPr fontId="6" type="noConversion"/>
  </si>
  <si>
    <t>김종호</t>
    <phoneticPr fontId="3" type="noConversion"/>
  </si>
  <si>
    <t>605-4681</t>
    <phoneticPr fontId="3" type="noConversion"/>
  </si>
  <si>
    <t>개금동 DRMO주변 주거환경정비사업</t>
    <phoneticPr fontId="3" type="noConversion"/>
  </si>
  <si>
    <t>초읍동 초읍시장 일원 하수시설 정비</t>
    <phoneticPr fontId="3" type="noConversion"/>
  </si>
  <si>
    <t>배성호</t>
    <phoneticPr fontId="3" type="noConversion"/>
  </si>
  <si>
    <t>605-4682</t>
    <phoneticPr fontId="3" type="noConversion"/>
  </si>
  <si>
    <t>연지동 성지로14번길 일원 하수시설 정비</t>
    <phoneticPr fontId="13" type="noConversion"/>
  </si>
  <si>
    <t>엄광로 54일원 하수시설 정비</t>
    <phoneticPr fontId="3" type="noConversion"/>
  </si>
  <si>
    <t>양정동 거제대로74번길 일원 하수시설 정비</t>
    <phoneticPr fontId="13" type="noConversion"/>
  </si>
  <si>
    <t>양정동 거제천로18번길 외1개소 하수시설 정비</t>
    <phoneticPr fontId="3" type="noConversion"/>
  </si>
  <si>
    <t>전포2동 주민센터 일원 하수시설 정비</t>
    <phoneticPr fontId="3" type="noConversion"/>
  </si>
  <si>
    <t>최홍석</t>
    <phoneticPr fontId="3" type="noConversion"/>
  </si>
  <si>
    <t>605-4685</t>
    <phoneticPr fontId="3" type="noConversion"/>
  </si>
  <si>
    <t>동천 발원지 정비 및 표지석 설치</t>
    <phoneticPr fontId="3" type="noConversion"/>
  </si>
  <si>
    <t>가야동 가야대로507번길(철로변)일원 침수지 정비</t>
    <phoneticPr fontId="3" type="noConversion"/>
  </si>
  <si>
    <t>양정동 연수로 일원 하수시설 정비</t>
    <phoneticPr fontId="3" type="noConversion"/>
  </si>
  <si>
    <t>개금동 현대아파트 일원 노후하수관로 정비</t>
    <phoneticPr fontId="3" type="noConversion"/>
  </si>
  <si>
    <t>가야동 가야대로561일원 침수지 정비</t>
    <phoneticPr fontId="3" type="noConversion"/>
  </si>
  <si>
    <t>당감동 국민은행 일원 복개구조물 정비</t>
    <phoneticPr fontId="3" type="noConversion"/>
  </si>
  <si>
    <t>부전천지류(1-5)복개구조물 정비</t>
    <phoneticPr fontId="3" type="noConversion"/>
  </si>
  <si>
    <t>부전천지류(1-3)복개구조물 정비</t>
    <phoneticPr fontId="3" type="noConversion"/>
  </si>
  <si>
    <t>가야천지류 복개구조물 정비
(가야동 624-7 홈플러스 일원)</t>
    <phoneticPr fontId="3" type="noConversion"/>
  </si>
  <si>
    <t>가야천지류 복개구조물 정비
(가야동 433-3 풀잎어린이집 일원)</t>
    <phoneticPr fontId="3" type="noConversion"/>
  </si>
  <si>
    <t>개금2동 현대아이아파트 주변 
보도정비</t>
    <phoneticPr fontId="6" type="noConversion"/>
  </si>
  <si>
    <t>박상준</t>
    <phoneticPr fontId="6" type="noConversion"/>
  </si>
  <si>
    <t>605-4701</t>
    <phoneticPr fontId="3" type="noConversion"/>
  </si>
  <si>
    <t xml:space="preserve">가야동 649-19번지 가평초등학교 
일원 보도정비 </t>
    <phoneticPr fontId="6" type="noConversion"/>
  </si>
  <si>
    <t>김영호</t>
    <phoneticPr fontId="6" type="noConversion"/>
  </si>
  <si>
    <t>605-4705</t>
    <phoneticPr fontId="3" type="noConversion"/>
  </si>
  <si>
    <t>가야동 산32-1번지 해운아파트 일원
도로정비</t>
    <phoneticPr fontId="3" type="noConversion"/>
  </si>
  <si>
    <t>가야동 624-7번지 홈플러스 일원
도로정비</t>
    <phoneticPr fontId="13" type="noConversion"/>
  </si>
  <si>
    <t>박상준</t>
    <phoneticPr fontId="3" type="noConversion"/>
  </si>
  <si>
    <t>전포2동 동성로104번길 일원 
도로정비</t>
    <phoneticPr fontId="3" type="noConversion"/>
  </si>
  <si>
    <t>개금3동 개원초교~광무여중 옹벽 외 2개소 재해예방공사</t>
    <phoneticPr fontId="3" type="noConversion"/>
  </si>
  <si>
    <t>가야동 603번지 일원 도로개설</t>
    <phoneticPr fontId="3" type="noConversion"/>
  </si>
  <si>
    <t>자체조달</t>
    <phoneticPr fontId="3" type="noConversion"/>
  </si>
  <si>
    <t>2017년 도심보행길 조성사업(2차)</t>
    <phoneticPr fontId="3" type="noConversion"/>
  </si>
  <si>
    <t>토목</t>
    <phoneticPr fontId="3" type="noConversion"/>
  </si>
  <si>
    <t>일반</t>
    <phoneticPr fontId="3" type="noConversion"/>
  </si>
  <si>
    <t>가야2동 1통지내 도로개설</t>
    <phoneticPr fontId="3" type="noConversion"/>
  </si>
  <si>
    <t>김영호</t>
    <phoneticPr fontId="3" type="noConversion"/>
  </si>
  <si>
    <t>일반</t>
    <phoneticPr fontId="3" type="noConversion"/>
  </si>
  <si>
    <t>도성혁</t>
    <phoneticPr fontId="3" type="noConversion"/>
  </si>
  <si>
    <t>605-4704</t>
    <phoneticPr fontId="3" type="noConversion"/>
  </si>
  <si>
    <t>개금1동 가야대로507번가길 23 일원 도로개설공사</t>
    <phoneticPr fontId="3" type="noConversion"/>
  </si>
  <si>
    <t>범천동 1298-101번지 주변 도로개설공사</t>
    <phoneticPr fontId="3" type="noConversion"/>
  </si>
  <si>
    <t>개금1동 522-2번지 일원 도로개설</t>
    <phoneticPr fontId="3" type="noConversion"/>
  </si>
  <si>
    <t>전포1동 진남로 320 일원 도로정비</t>
    <phoneticPr fontId="3" type="noConversion"/>
  </si>
  <si>
    <t>범천동 만리산 공영주차장 일원 보도설치</t>
    <phoneticPr fontId="3" type="noConversion"/>
  </si>
  <si>
    <t>2차 서면 뒷골목 재생사업</t>
    <phoneticPr fontId="3" type="noConversion"/>
  </si>
  <si>
    <t>부산진구</t>
    <phoneticPr fontId="3" type="noConversion"/>
  </si>
  <si>
    <t>자체조달</t>
    <phoneticPr fontId="3" type="noConversion"/>
  </si>
  <si>
    <t>도로굴착복구공사</t>
    <phoneticPr fontId="3" type="noConversion"/>
  </si>
  <si>
    <t>토목</t>
    <phoneticPr fontId="3" type="noConversion"/>
  </si>
  <si>
    <t>일반</t>
    <phoneticPr fontId="3" type="noConversion"/>
  </si>
  <si>
    <t>건설과</t>
    <phoneticPr fontId="3" type="noConversion"/>
  </si>
  <si>
    <t xml:space="preserve">김태훈 </t>
    <phoneticPr fontId="3" type="noConversion"/>
  </si>
  <si>
    <t>605-4691</t>
    <phoneticPr fontId="3" type="noConversion"/>
  </si>
  <si>
    <t>당감1동 당감로4 일원 도로정비</t>
    <phoneticPr fontId="3" type="noConversion"/>
  </si>
  <si>
    <t>양정2동 중앙대로 일원 보도정비</t>
    <phoneticPr fontId="13" type="noConversion"/>
  </si>
  <si>
    <t>건설과</t>
    <phoneticPr fontId="6" type="noConversion"/>
  </si>
  <si>
    <t>김정수</t>
    <phoneticPr fontId="6" type="noConversion"/>
  </si>
  <si>
    <t>605-4694</t>
    <phoneticPr fontId="3" type="noConversion"/>
  </si>
  <si>
    <t>연지동 동평로291번길 일원 보도정비</t>
    <phoneticPr fontId="13" type="noConversion"/>
  </si>
  <si>
    <t>당감동 백양순환로42번길 도로개설공사(1차)</t>
    <phoneticPr fontId="6" type="noConversion"/>
  </si>
  <si>
    <t>정현의</t>
    <phoneticPr fontId="6" type="noConversion"/>
  </si>
  <si>
    <t>605-4695</t>
    <phoneticPr fontId="3" type="noConversion"/>
  </si>
  <si>
    <t>부암3동 동양초등학교 일원 보도정비공사</t>
    <phoneticPr fontId="6" type="noConversion"/>
  </si>
  <si>
    <t>2018년 어린이보호구역 개선사업</t>
    <phoneticPr fontId="6" type="noConversion"/>
  </si>
  <si>
    <t>교통행정과</t>
    <phoneticPr fontId="6" type="noConversion"/>
  </si>
  <si>
    <t>임흥덕</t>
    <phoneticPr fontId="6" type="noConversion"/>
  </si>
  <si>
    <t>605-4556</t>
    <phoneticPr fontId="3" type="noConversion"/>
  </si>
  <si>
    <t>부산진구 다목적 CCTV 구축사업</t>
    <phoneticPr fontId="6" type="noConversion"/>
  </si>
  <si>
    <t>통신</t>
    <phoneticPr fontId="3" type="noConversion"/>
  </si>
  <si>
    <t>구민안전과</t>
    <phoneticPr fontId="6" type="noConversion"/>
  </si>
  <si>
    <t>정재우</t>
    <phoneticPr fontId="6" type="noConversion"/>
  </si>
  <si>
    <t>605-4647</t>
    <phoneticPr fontId="3" type="noConversion"/>
  </si>
  <si>
    <t>중앙조달</t>
    <phoneticPr fontId="3" type="noConversion"/>
  </si>
  <si>
    <t>당감1동 주민센터 등 3개소 
내진보강공사</t>
    <phoneticPr fontId="3" type="noConversion"/>
  </si>
  <si>
    <t>건축</t>
    <phoneticPr fontId="3" type="noConversion"/>
  </si>
  <si>
    <t>구민안전과</t>
    <phoneticPr fontId="3" type="noConversion"/>
  </si>
  <si>
    <t>이희민</t>
    <phoneticPr fontId="3" type="noConversion"/>
  </si>
  <si>
    <t>605-4124</t>
    <phoneticPr fontId="3" type="noConversion"/>
  </si>
  <si>
    <t>부전동 유원오피스텔 뒤 공영주차장 조성사업</t>
    <phoneticPr fontId="6" type="noConversion"/>
  </si>
  <si>
    <t>수의</t>
    <phoneticPr fontId="3" type="noConversion"/>
  </si>
  <si>
    <t>주차관리과</t>
    <phoneticPr fontId="6" type="noConversion"/>
  </si>
  <si>
    <t>김영지</t>
    <phoneticPr fontId="6" type="noConversion"/>
  </si>
  <si>
    <t>605-5886</t>
    <phoneticPr fontId="3" type="noConversion"/>
  </si>
  <si>
    <t>2018년 관내 주차장도색공사(단가계약)</t>
    <phoneticPr fontId="6" type="noConversion"/>
  </si>
  <si>
    <t>가야유원지 주차장 조성</t>
    <phoneticPr fontId="3" type="noConversion"/>
  </si>
  <si>
    <t>그린주차 cctv 교체공사</t>
    <phoneticPr fontId="3" type="noConversion"/>
  </si>
  <si>
    <t>가로수 및 화단 수목 보식(구목,구화)</t>
    <phoneticPr fontId="3" type="noConversion"/>
  </si>
  <si>
    <t>조경</t>
    <phoneticPr fontId="3" type="noConversion"/>
  </si>
  <si>
    <t>환경녹지과</t>
    <phoneticPr fontId="6" type="noConversion"/>
  </si>
  <si>
    <t>강연숙</t>
    <phoneticPr fontId="3" type="noConversion"/>
  </si>
  <si>
    <t>605-4534</t>
    <phoneticPr fontId="3" type="noConversion"/>
  </si>
  <si>
    <t>동절기 가로수 전정사업</t>
    <phoneticPr fontId="6" type="noConversion"/>
  </si>
  <si>
    <t>신태기</t>
    <phoneticPr fontId="6" type="noConversion"/>
  </si>
  <si>
    <t>605-4536</t>
    <phoneticPr fontId="3" type="noConversion"/>
  </si>
  <si>
    <t>보도내 돌출뿌리 가로수 정비</t>
    <phoneticPr fontId="3" type="noConversion"/>
  </si>
  <si>
    <t>신태기</t>
    <phoneticPr fontId="3" type="noConversion"/>
  </si>
  <si>
    <t>백양터널 입구 중앙분리화단 정비</t>
    <phoneticPr fontId="3" type="noConversion"/>
  </si>
  <si>
    <t>화승주민쉼터 및 화단 정비</t>
    <phoneticPr fontId="3" type="noConversion"/>
  </si>
  <si>
    <t>최회영</t>
    <phoneticPr fontId="3" type="noConversion"/>
  </si>
  <si>
    <t>605-4535</t>
    <phoneticPr fontId="3" type="noConversion"/>
  </si>
  <si>
    <t>서면특화거리 화단, 쉼터 정비</t>
    <phoneticPr fontId="3" type="noConversion"/>
  </si>
  <si>
    <t>양묘장 기반시설 정비</t>
    <phoneticPr fontId="3" type="noConversion"/>
  </si>
  <si>
    <t>박성옥</t>
    <phoneticPr fontId="3" type="noConversion"/>
  </si>
  <si>
    <t>605-4531</t>
    <phoneticPr fontId="3" type="noConversion"/>
  </si>
  <si>
    <t>간선도로변 그늘수 식재</t>
    <phoneticPr fontId="3" type="noConversion"/>
  </si>
  <si>
    <t>가로 테마 정원 조성</t>
    <phoneticPr fontId="3" type="noConversion"/>
  </si>
  <si>
    <t>부암고가하부 경관 개선</t>
    <phoneticPr fontId="3" type="noConversion"/>
  </si>
  <si>
    <t>관내 맨홀정비 공사(단가계약)</t>
    <phoneticPr fontId="3" type="noConversion"/>
  </si>
  <si>
    <t>송진숙</t>
    <phoneticPr fontId="3" type="noConversion"/>
  </si>
  <si>
    <t>도시정비과</t>
    <phoneticPr fontId="3" type="noConversion"/>
  </si>
  <si>
    <t>온천천로337번길 일원 노후측구정비</t>
  </si>
  <si>
    <t>명장로63번길 일원 노후측구정비</t>
  </si>
  <si>
    <t>명장2동 명서로130번길 하수시설정비</t>
  </si>
  <si>
    <t>남구</t>
    <phoneticPr fontId="3" type="noConversion"/>
  </si>
  <si>
    <t>자체조달</t>
    <phoneticPr fontId="3" type="noConversion"/>
  </si>
  <si>
    <t>대연1동 11통지내 도로개설</t>
    <phoneticPr fontId="6" type="noConversion"/>
  </si>
  <si>
    <t>토목</t>
    <phoneticPr fontId="3" type="noConversion"/>
  </si>
  <si>
    <t>일반</t>
    <phoneticPr fontId="3" type="noConversion"/>
  </si>
  <si>
    <t>건설과</t>
    <phoneticPr fontId="6" type="noConversion"/>
  </si>
  <si>
    <t>정회윤</t>
    <phoneticPr fontId="6" type="noConversion"/>
  </si>
  <si>
    <t>607-4695</t>
    <phoneticPr fontId="3" type="noConversion"/>
  </si>
  <si>
    <t>대연3동 남구 대학로일원 도로정비</t>
    <phoneticPr fontId="3" type="noConversion"/>
  </si>
  <si>
    <t>건설과</t>
    <phoneticPr fontId="3" type="noConversion"/>
  </si>
  <si>
    <t>대연사거리~대연초등학교간 보도신설</t>
    <phoneticPr fontId="3" type="noConversion"/>
  </si>
  <si>
    <t>자체조달</t>
    <phoneticPr fontId="3" type="noConversion"/>
  </si>
  <si>
    <t>우암동 장고개로 9번길 일원 도로개설</t>
    <phoneticPr fontId="3" type="noConversion"/>
  </si>
  <si>
    <t>토목</t>
    <phoneticPr fontId="3" type="noConversion"/>
  </si>
  <si>
    <t>일반</t>
    <phoneticPr fontId="3" type="noConversion"/>
  </si>
  <si>
    <t>건설과</t>
    <phoneticPr fontId="3" type="noConversion"/>
  </si>
  <si>
    <t>박승민</t>
    <phoneticPr fontId="3" type="noConversion"/>
  </si>
  <si>
    <t>607-4701</t>
    <phoneticPr fontId="3" type="noConversion"/>
  </si>
  <si>
    <t>관내 하수시설 준설</t>
    <phoneticPr fontId="6" type="noConversion"/>
  </si>
  <si>
    <t>전문</t>
    <phoneticPr fontId="3" type="noConversion"/>
  </si>
  <si>
    <t>건설과</t>
    <phoneticPr fontId="6" type="noConversion"/>
  </si>
  <si>
    <t>김기업</t>
    <phoneticPr fontId="3" type="noConversion"/>
  </si>
  <si>
    <t>607-4685</t>
    <phoneticPr fontId="3" type="noConversion"/>
  </si>
  <si>
    <t>유엔로157번길 외 1개소 복개구조물 보수</t>
    <phoneticPr fontId="3" type="noConversion"/>
  </si>
  <si>
    <t>박정모</t>
    <phoneticPr fontId="3" type="noConversion"/>
  </si>
  <si>
    <t>607-4682</t>
    <phoneticPr fontId="3" type="noConversion"/>
  </si>
  <si>
    <t>용당동 방재공원 조성사업</t>
    <phoneticPr fontId="6" type="noConversion"/>
  </si>
  <si>
    <t>조경</t>
    <phoneticPr fontId="3" type="noConversion"/>
  </si>
  <si>
    <t>건축과</t>
    <phoneticPr fontId="6" type="noConversion"/>
  </si>
  <si>
    <t>조영미</t>
    <phoneticPr fontId="6" type="noConversion"/>
  </si>
  <si>
    <t>607-4714</t>
    <phoneticPr fontId="3" type="noConversion"/>
  </si>
  <si>
    <t>자체조달</t>
    <phoneticPr fontId="3" type="noConversion"/>
  </si>
  <si>
    <t>선별장 시설개선공사</t>
    <phoneticPr fontId="6" type="noConversion"/>
  </si>
  <si>
    <t>건축</t>
    <phoneticPr fontId="3" type="noConversion"/>
  </si>
  <si>
    <t>일반</t>
    <phoneticPr fontId="3" type="noConversion"/>
  </si>
  <si>
    <t>청소행정과</t>
    <phoneticPr fontId="6" type="noConversion"/>
  </si>
  <si>
    <t>홍대성</t>
    <phoneticPr fontId="6" type="noConversion"/>
  </si>
  <si>
    <t>607-4454</t>
    <phoneticPr fontId="3" type="noConversion"/>
  </si>
  <si>
    <t>남구</t>
    <phoneticPr fontId="3" type="noConversion"/>
  </si>
  <si>
    <t xml:space="preserve">감만·용당 쌈지공원 조성 </t>
    <phoneticPr fontId="6" type="noConversion"/>
  </si>
  <si>
    <t>전문</t>
    <phoneticPr fontId="3" type="noConversion"/>
  </si>
  <si>
    <t>공원녹지과</t>
    <phoneticPr fontId="6" type="noConversion"/>
  </si>
  <si>
    <t>조혜미</t>
    <phoneticPr fontId="6" type="noConversion"/>
  </si>
  <si>
    <t>607-4532</t>
    <phoneticPr fontId="3" type="noConversion"/>
  </si>
  <si>
    <t>신선로 가로화단 조성사업</t>
    <phoneticPr fontId="3" type="noConversion"/>
  </si>
  <si>
    <t>부산항대교 유휴공간 녹지대 조성</t>
    <phoneticPr fontId="3" type="noConversion"/>
  </si>
  <si>
    <t>문현교통광장 녹지쉼터 조성</t>
    <phoneticPr fontId="3" type="noConversion"/>
  </si>
  <si>
    <t>기타</t>
    <phoneticPr fontId="3" type="noConversion"/>
  </si>
  <si>
    <t>상반기 재해위험목(대경목) 정비</t>
    <phoneticPr fontId="3" type="noConversion"/>
  </si>
  <si>
    <t>수의</t>
    <phoneticPr fontId="3" type="noConversion"/>
  </si>
  <si>
    <t>하반기 재해위험목(대경목) 정비</t>
    <phoneticPr fontId="3" type="noConversion"/>
  </si>
  <si>
    <t>남구 실내빙상장 조경공사</t>
    <phoneticPr fontId="3" type="noConversion"/>
  </si>
  <si>
    <t>상반기 가로수 전정공사</t>
    <phoneticPr fontId="3" type="noConversion"/>
  </si>
  <si>
    <t>이화영</t>
    <phoneticPr fontId="3" type="noConversion"/>
  </si>
  <si>
    <t>607-4534</t>
    <phoneticPr fontId="3" type="noConversion"/>
  </si>
  <si>
    <t>하반기 가로수 전정공사</t>
    <phoneticPr fontId="3" type="noConversion"/>
  </si>
  <si>
    <t>가로수 보식공사</t>
    <phoneticPr fontId="3" type="noConversion"/>
  </si>
  <si>
    <t>가로수 식수대 정비</t>
    <phoneticPr fontId="3" type="noConversion"/>
  </si>
  <si>
    <t>기증수목 이식(재건축지역 등)</t>
    <phoneticPr fontId="3" type="noConversion"/>
  </si>
  <si>
    <t>청사 데크 정비</t>
    <phoneticPr fontId="3" type="noConversion"/>
  </si>
  <si>
    <t>3~4</t>
    <phoneticPr fontId="3" type="noConversion"/>
  </si>
  <si>
    <t>국민체육센터 태양광 발전설비 설치사업 조경수목 이식공사</t>
    <phoneticPr fontId="3" type="noConversion"/>
  </si>
  <si>
    <t>해파랑길 등 시설물 보강공사</t>
    <phoneticPr fontId="3" type="noConversion"/>
  </si>
  <si>
    <t>공원녹지과</t>
    <phoneticPr fontId="3" type="noConversion"/>
  </si>
  <si>
    <t>김동우</t>
    <phoneticPr fontId="3" type="noConversion"/>
  </si>
  <si>
    <t>607-4542</t>
    <phoneticPr fontId="3" type="noConversion"/>
  </si>
  <si>
    <t>공원 및 시설녹지내 공원등 유지보수공사</t>
    <phoneticPr fontId="3" type="noConversion"/>
  </si>
  <si>
    <t>전기</t>
    <phoneticPr fontId="3" type="noConversion"/>
  </si>
  <si>
    <t>권소영</t>
    <phoneticPr fontId="3" type="noConversion"/>
  </si>
  <si>
    <t>607-4541</t>
    <phoneticPr fontId="3" type="noConversion"/>
  </si>
  <si>
    <t>이기대공원 생태교란 식물 제거사업</t>
    <phoneticPr fontId="3" type="noConversion"/>
  </si>
  <si>
    <t>송신영</t>
    <phoneticPr fontId="3" type="noConversion"/>
  </si>
  <si>
    <t>607-4544</t>
    <phoneticPr fontId="3" type="noConversion"/>
  </si>
  <si>
    <t>문현녹지 내 휴게공간 조성</t>
    <phoneticPr fontId="3" type="noConversion"/>
  </si>
  <si>
    <t>이기대공원 휴게쉼터 조성</t>
    <phoneticPr fontId="3" type="noConversion"/>
  </si>
  <si>
    <t>평화공원 보도정비</t>
    <phoneticPr fontId="3" type="noConversion"/>
  </si>
  <si>
    <t>어린이공원 정비</t>
    <phoneticPr fontId="3" type="noConversion"/>
  </si>
  <si>
    <t>북구</t>
    <phoneticPr fontId="3" type="noConversion"/>
  </si>
  <si>
    <t>도로굴착 복구공사</t>
    <phoneticPr fontId="6" type="noConversion"/>
  </si>
  <si>
    <t>건설과</t>
    <phoneticPr fontId="6" type="noConversion"/>
  </si>
  <si>
    <t>이신영</t>
    <phoneticPr fontId="6" type="noConversion"/>
  </si>
  <si>
    <t>309-4691</t>
    <phoneticPr fontId="3" type="noConversion"/>
  </si>
  <si>
    <t>금곡 주공3단지 교통약자 편의시설 설치</t>
    <phoneticPr fontId="3" type="noConversion"/>
  </si>
  <si>
    <t>김수철</t>
    <phoneticPr fontId="6" type="noConversion"/>
  </si>
  <si>
    <t>309-4695</t>
    <phoneticPr fontId="3" type="noConversion"/>
  </si>
  <si>
    <t>화명고가교 보수, 보강</t>
    <phoneticPr fontId="3" type="noConversion"/>
  </si>
  <si>
    <t>김태균</t>
    <phoneticPr fontId="6" type="noConversion"/>
  </si>
  <si>
    <t>309-4692</t>
    <phoneticPr fontId="3" type="noConversion"/>
  </si>
  <si>
    <t>도시기초시설물</t>
    <phoneticPr fontId="3" type="noConversion"/>
  </si>
  <si>
    <t>토목</t>
    <phoneticPr fontId="3" type="noConversion"/>
  </si>
  <si>
    <t>북구 화명동 등 배수설비 설치사업</t>
    <phoneticPr fontId="6" type="noConversion"/>
  </si>
  <si>
    <t>김태한</t>
    <phoneticPr fontId="6" type="noConversion"/>
  </si>
  <si>
    <t>309-4746</t>
    <phoneticPr fontId="3" type="noConversion"/>
  </si>
  <si>
    <t>구포동 일원 노후 하수관로 정비공사</t>
    <phoneticPr fontId="6" type="noConversion"/>
  </si>
  <si>
    <t>조봉창</t>
    <phoneticPr fontId="6" type="noConversion"/>
  </si>
  <si>
    <t>309-4742</t>
    <phoneticPr fontId="3" type="noConversion"/>
  </si>
  <si>
    <t>만덕그린코아아파트 진입도로 하수시설 정비공사</t>
    <phoneticPr fontId="3" type="noConversion"/>
  </si>
  <si>
    <t>건설과</t>
    <phoneticPr fontId="3" type="noConversion"/>
  </si>
  <si>
    <t>김현수</t>
    <phoneticPr fontId="6" type="noConversion"/>
  </si>
  <si>
    <t>309-4741</t>
    <phoneticPr fontId="3" type="noConversion"/>
  </si>
  <si>
    <t>소규모 하수시설 정비공사</t>
    <phoneticPr fontId="13" type="noConversion"/>
  </si>
  <si>
    <t>덕천시장 환경개선사업</t>
    <phoneticPr fontId="6" type="noConversion"/>
  </si>
  <si>
    <t>경제진흥과</t>
    <phoneticPr fontId="6" type="noConversion"/>
  </si>
  <si>
    <t>이승철</t>
    <phoneticPr fontId="6" type="noConversion"/>
  </si>
  <si>
    <t>333-4482</t>
    <phoneticPr fontId="3" type="noConversion"/>
  </si>
  <si>
    <t>구포시장 고객편의시설 신축</t>
    <phoneticPr fontId="3" type="noConversion"/>
  </si>
  <si>
    <t>북구</t>
    <phoneticPr fontId="3" type="noConversion"/>
  </si>
  <si>
    <t>자체조달</t>
    <phoneticPr fontId="3" type="noConversion"/>
  </si>
  <si>
    <t>어린이보후구역 개선사업</t>
    <phoneticPr fontId="3" type="noConversion"/>
  </si>
  <si>
    <t>토목</t>
    <phoneticPr fontId="3" type="noConversion"/>
  </si>
  <si>
    <t>일반</t>
    <phoneticPr fontId="3" type="noConversion"/>
  </si>
  <si>
    <t>교통행정과</t>
    <phoneticPr fontId="3" type="noConversion"/>
  </si>
  <si>
    <t>백상의</t>
    <phoneticPr fontId="3" type="noConversion"/>
  </si>
  <si>
    <t>309-4555</t>
    <phoneticPr fontId="3" type="noConversion"/>
  </si>
  <si>
    <t>북구</t>
    <phoneticPr fontId="3" type="noConversion"/>
  </si>
  <si>
    <t>자체조달</t>
    <phoneticPr fontId="3" type="noConversion"/>
  </si>
  <si>
    <t>2018년 관내 일원 소파수선공사
(단가계약)</t>
    <phoneticPr fontId="6" type="noConversion"/>
  </si>
  <si>
    <t>토목</t>
    <phoneticPr fontId="3" type="noConversion"/>
  </si>
  <si>
    <t>일반</t>
    <phoneticPr fontId="3" type="noConversion"/>
  </si>
  <si>
    <t>도시관리과</t>
    <phoneticPr fontId="3" type="noConversion"/>
  </si>
  <si>
    <t>박수연</t>
    <phoneticPr fontId="3" type="noConversion"/>
  </si>
  <si>
    <t>309-4711</t>
    <phoneticPr fontId="3" type="noConversion"/>
  </si>
  <si>
    <t>대리마을 주민 커뮤니티센터 건립공사</t>
    <phoneticPr fontId="3" type="noConversion"/>
  </si>
  <si>
    <t>건축</t>
    <phoneticPr fontId="3" type="noConversion"/>
  </si>
  <si>
    <t>건축과</t>
    <phoneticPr fontId="3" type="noConversion"/>
  </si>
  <si>
    <t>강혜림</t>
    <phoneticPr fontId="3" type="noConversion"/>
  </si>
  <si>
    <t>309-4614</t>
    <phoneticPr fontId="3" type="noConversion"/>
  </si>
  <si>
    <t>대리마을 도시계획도로 개설공사</t>
    <phoneticPr fontId="3" type="noConversion"/>
  </si>
  <si>
    <t>대리마을 쌈지공원 조성 공사</t>
    <phoneticPr fontId="3" type="noConversion"/>
  </si>
  <si>
    <t>조경</t>
    <phoneticPr fontId="3" type="noConversion"/>
  </si>
  <si>
    <t>가로수 전정공사</t>
    <phoneticPr fontId="3" type="noConversion"/>
  </si>
  <si>
    <t>수의</t>
    <phoneticPr fontId="3" type="noConversion"/>
  </si>
  <si>
    <t>청정녹지과</t>
    <phoneticPr fontId="3" type="noConversion"/>
  </si>
  <si>
    <t>현승경</t>
    <phoneticPr fontId="3" type="noConversion"/>
  </si>
  <si>
    <t>309-4531</t>
    <phoneticPr fontId="3" type="noConversion"/>
  </si>
  <si>
    <t>산성터널 접속도로 주변 쌈지공원 
조성공사</t>
    <phoneticPr fontId="3" type="noConversion"/>
  </si>
  <si>
    <t>최수빈</t>
    <phoneticPr fontId="3" type="noConversion"/>
  </si>
  <si>
    <t>309-4532</t>
    <phoneticPr fontId="3" type="noConversion"/>
  </si>
  <si>
    <t>가로수 보식공사</t>
    <phoneticPr fontId="3" type="noConversion"/>
  </si>
  <si>
    <t>녹지대 풀베기 공사</t>
    <phoneticPr fontId="3" type="noConversion"/>
  </si>
  <si>
    <t>문화예술회관 리모델링 공사</t>
    <phoneticPr fontId="6" type="noConversion"/>
  </si>
  <si>
    <t xml:space="preserve"> 문화빙상센터</t>
    <phoneticPr fontId="6" type="noConversion"/>
  </si>
  <si>
    <t>왕혜원</t>
    <phoneticPr fontId="6" type="noConversion"/>
  </si>
  <si>
    <t>309-4086</t>
    <phoneticPr fontId="3" type="noConversion"/>
  </si>
  <si>
    <t>사하구</t>
    <phoneticPr fontId="3" type="noConversion"/>
  </si>
  <si>
    <t>자체조달</t>
    <phoneticPr fontId="3" type="noConversion"/>
  </si>
  <si>
    <t>장림골목시장 공영주차장 건립공사</t>
    <phoneticPr fontId="3" type="noConversion"/>
  </si>
  <si>
    <t>토목</t>
    <phoneticPr fontId="3" type="noConversion"/>
  </si>
  <si>
    <t>일반</t>
    <phoneticPr fontId="3" type="noConversion"/>
  </si>
  <si>
    <t>건설과</t>
    <phoneticPr fontId="3" type="noConversion"/>
  </si>
  <si>
    <t>박현준</t>
    <phoneticPr fontId="3" type="noConversion"/>
  </si>
  <si>
    <t>220-4692</t>
    <phoneticPr fontId="3" type="noConversion"/>
  </si>
  <si>
    <t>에코팩토리존 조성사업(2차)</t>
    <phoneticPr fontId="3" type="noConversion"/>
  </si>
  <si>
    <t>김태완</t>
    <phoneticPr fontId="3" type="noConversion"/>
  </si>
  <si>
    <t>220-4694</t>
    <phoneticPr fontId="3" type="noConversion"/>
  </si>
  <si>
    <t>대티로 노후석축 보수공사</t>
    <phoneticPr fontId="3" type="noConversion"/>
  </si>
  <si>
    <t>맨홀 유지관리 보수공사 단가계약</t>
    <phoneticPr fontId="3" type="noConversion"/>
  </si>
  <si>
    <t>표정록</t>
    <phoneticPr fontId="3" type="noConversion"/>
  </si>
  <si>
    <t>220-4695</t>
    <phoneticPr fontId="3" type="noConversion"/>
  </si>
  <si>
    <t>교통시설물 설치 및 정비공사
단가계약</t>
    <phoneticPr fontId="3" type="noConversion"/>
  </si>
  <si>
    <t>가락타운 1단지 일원 보도정비공사</t>
    <phoneticPr fontId="3" type="noConversion"/>
  </si>
  <si>
    <t>동양시멘트 진입도로 선형개량공사
(2차)</t>
    <phoneticPr fontId="3" type="noConversion"/>
  </si>
  <si>
    <t>공단 진,출입 우회도로 확장공사
(우경하바빌~하단성당 간)</t>
    <phoneticPr fontId="3" type="noConversion"/>
  </si>
  <si>
    <t>이대건</t>
    <phoneticPr fontId="3" type="noConversion"/>
  </si>
  <si>
    <t>220-4691</t>
    <phoneticPr fontId="3" type="noConversion"/>
  </si>
  <si>
    <t>도로굴착복구 단가계약</t>
    <phoneticPr fontId="3" type="noConversion"/>
  </si>
  <si>
    <t>무지개공단 일원 노후위험보행로
정비</t>
    <phoneticPr fontId="3" type="noConversion"/>
  </si>
  <si>
    <t>최규성</t>
    <phoneticPr fontId="3" type="noConversion"/>
  </si>
  <si>
    <t>220-4702</t>
    <phoneticPr fontId="3" type="noConversion"/>
  </si>
  <si>
    <t>다대1동 다대로 586번길 16 앞
계단정비</t>
    <phoneticPr fontId="3" type="noConversion"/>
  </si>
  <si>
    <t>구평지구 붕괴위험지역 정비사업
(5차)</t>
    <phoneticPr fontId="3" type="noConversion"/>
  </si>
  <si>
    <t>차수</t>
    <phoneticPr fontId="3" type="noConversion"/>
  </si>
  <si>
    <t>김명호</t>
    <phoneticPr fontId="3" type="noConversion"/>
  </si>
  <si>
    <t>220-4704</t>
    <phoneticPr fontId="3" type="noConversion"/>
  </si>
  <si>
    <t>감천~괴정간 연결도로 개설</t>
    <phoneticPr fontId="3" type="noConversion"/>
  </si>
  <si>
    <t>감정초교 일원 천마산 산복도로 개설</t>
    <phoneticPr fontId="3" type="noConversion"/>
  </si>
  <si>
    <t>감천동 622-1번지 일원 회차공간
조성</t>
    <phoneticPr fontId="3" type="noConversion"/>
  </si>
  <si>
    <t>ASP도로포장 보수공사 단가계약</t>
    <phoneticPr fontId="3" type="noConversion"/>
  </si>
  <si>
    <t>최정훈</t>
    <phoneticPr fontId="3" type="noConversion"/>
  </si>
  <si>
    <t>220-4701</t>
    <phoneticPr fontId="3" type="noConversion"/>
  </si>
  <si>
    <t>보행환경 개선공사 단가계약</t>
    <phoneticPr fontId="3" type="noConversion"/>
  </si>
  <si>
    <t>다대동 창조커뮤니티존 조성사업
(2차)</t>
    <phoneticPr fontId="6" type="noConversion"/>
  </si>
  <si>
    <t>도시정비과</t>
    <phoneticPr fontId="3" type="noConversion"/>
  </si>
  <si>
    <t>서주영</t>
    <phoneticPr fontId="6" type="noConversion"/>
  </si>
  <si>
    <t>220-4722</t>
    <phoneticPr fontId="3" type="noConversion"/>
  </si>
  <si>
    <t>감천1동 노외공영주차장 건설공사</t>
    <phoneticPr fontId="6" type="noConversion"/>
  </si>
  <si>
    <t>도시정비과</t>
    <phoneticPr fontId="6" type="noConversion"/>
  </si>
  <si>
    <t>차항률</t>
    <phoneticPr fontId="6" type="noConversion"/>
  </si>
  <si>
    <t>220-4724</t>
    <phoneticPr fontId="3" type="noConversion"/>
  </si>
  <si>
    <t>을숙도 국립청소년생태센터
진입도로 개설</t>
    <phoneticPr fontId="3" type="noConversion"/>
  </si>
  <si>
    <t>차항률</t>
    <phoneticPr fontId="3" type="noConversion"/>
  </si>
  <si>
    <t>감천동 천마산 일원 전망데크
조성사업</t>
    <phoneticPr fontId="3" type="noConversion"/>
  </si>
  <si>
    <t>오민석</t>
    <phoneticPr fontId="6" type="noConversion"/>
  </si>
  <si>
    <t>220-4721</t>
    <phoneticPr fontId="3" type="noConversion"/>
  </si>
  <si>
    <t>하수도 소규모수선공사 단가계약</t>
    <phoneticPr fontId="3" type="noConversion"/>
  </si>
  <si>
    <t>이선영</t>
    <phoneticPr fontId="6" type="noConversion"/>
  </si>
  <si>
    <t>220-4685</t>
    <phoneticPr fontId="3" type="noConversion"/>
  </si>
  <si>
    <t>관내 하수도 기계준설 단가계약</t>
    <phoneticPr fontId="3" type="noConversion"/>
  </si>
  <si>
    <t>노후 하수관로 정밀조사용역</t>
    <phoneticPr fontId="3" type="noConversion"/>
  </si>
  <si>
    <t>유영모</t>
    <phoneticPr fontId="6" type="noConversion"/>
  </si>
  <si>
    <t>220-4684</t>
    <phoneticPr fontId="3" type="noConversion"/>
  </si>
  <si>
    <t>감천동 감내1로 26일원 하수시설 
정비공사</t>
    <phoneticPr fontId="3" type="noConversion"/>
  </si>
  <si>
    <t>다대로354번안길 91일원 하수시설 
정비공사</t>
    <phoneticPr fontId="3" type="noConversion"/>
  </si>
  <si>
    <t>하단동 낙동남로 1388일원 하수시설 
정비공사</t>
    <phoneticPr fontId="3" type="noConversion"/>
  </si>
  <si>
    <t>2018년 숲가꾸기사업</t>
    <phoneticPr fontId="3" type="noConversion"/>
  </si>
  <si>
    <t>조경</t>
    <phoneticPr fontId="3" type="noConversion"/>
  </si>
  <si>
    <t>산림녹지과</t>
    <phoneticPr fontId="6" type="noConversion"/>
  </si>
  <si>
    <t>정인아</t>
    <phoneticPr fontId="6" type="noConversion"/>
  </si>
  <si>
    <t>220-4545</t>
    <phoneticPr fontId="3" type="noConversion"/>
  </si>
  <si>
    <t>아미산 임도설치</t>
    <phoneticPr fontId="3" type="noConversion"/>
  </si>
  <si>
    <t>다대포 감천항 연결도로 가로수 조성</t>
    <phoneticPr fontId="3" type="noConversion"/>
  </si>
  <si>
    <t>강재호</t>
    <phoneticPr fontId="3" type="noConversion"/>
  </si>
  <si>
    <t>220-4532</t>
    <phoneticPr fontId="3" type="noConversion"/>
  </si>
  <si>
    <t>강변대로 중앙분리화단 재정비 5차</t>
    <phoneticPr fontId="3" type="noConversion"/>
  </si>
  <si>
    <t>주거지 주변 수림대 조성</t>
    <phoneticPr fontId="3" type="noConversion"/>
  </si>
  <si>
    <t>산업단지 버즘나무 가로수 특화관리</t>
    <phoneticPr fontId="6" type="noConversion"/>
  </si>
  <si>
    <t>최정옥</t>
    <phoneticPr fontId="6" type="noConversion"/>
  </si>
  <si>
    <t>220-4531</t>
    <phoneticPr fontId="3" type="noConversion"/>
  </si>
  <si>
    <t>조형소나무 및 조경수 관리공사</t>
    <phoneticPr fontId="6" type="noConversion"/>
  </si>
  <si>
    <t>무궁화 동산 조성</t>
    <phoneticPr fontId="6" type="noConversion"/>
  </si>
  <si>
    <t>이한나</t>
    <phoneticPr fontId="3" type="noConversion"/>
  </si>
  <si>
    <t>220-4534</t>
    <phoneticPr fontId="3" type="noConversion"/>
  </si>
  <si>
    <t>금정구</t>
    <phoneticPr fontId="3" type="noConversion"/>
  </si>
  <si>
    <t>관내 일원준설공사(단가계약)</t>
    <phoneticPr fontId="3" type="noConversion"/>
  </si>
  <si>
    <t>건설과</t>
    <phoneticPr fontId="6" type="noConversion"/>
  </si>
  <si>
    <t>유현석</t>
    <phoneticPr fontId="6" type="noConversion"/>
  </si>
  <si>
    <t>519-4706</t>
    <phoneticPr fontId="3" type="noConversion"/>
  </si>
  <si>
    <t>관내 도로,하천 등 긴급 소파보수(단가계약)</t>
    <phoneticPr fontId="3" type="noConversion"/>
  </si>
  <si>
    <t>박종우</t>
    <phoneticPr fontId="3" type="noConversion"/>
  </si>
  <si>
    <t>519-4691</t>
    <phoneticPr fontId="3" type="noConversion"/>
  </si>
  <si>
    <t>관내 맨홀 유지관리(단가계약)</t>
    <phoneticPr fontId="3" type="noConversion"/>
  </si>
  <si>
    <t>김인엽</t>
    <phoneticPr fontId="3" type="noConversion"/>
  </si>
  <si>
    <t>519-4705</t>
    <phoneticPr fontId="3" type="noConversion"/>
  </si>
  <si>
    <t>하천시설물 유지관리</t>
    <phoneticPr fontId="3" type="noConversion"/>
  </si>
  <si>
    <t>정경훈</t>
    <phoneticPr fontId="3" type="noConversion"/>
  </si>
  <si>
    <t>519-4681</t>
    <phoneticPr fontId="3" type="noConversion"/>
  </si>
  <si>
    <t>장전동 263-265번지 일원 도로개설</t>
    <phoneticPr fontId="3" type="noConversion"/>
  </si>
  <si>
    <t>김경웅</t>
    <phoneticPr fontId="3" type="noConversion"/>
  </si>
  <si>
    <t>519-4695</t>
    <phoneticPr fontId="3" type="noConversion"/>
  </si>
  <si>
    <t>회동동 402번지 일원 도로개설공사</t>
    <phoneticPr fontId="3" type="noConversion"/>
  </si>
  <si>
    <t>강태경</t>
    <phoneticPr fontId="3" type="noConversion"/>
  </si>
  <si>
    <t>519-4702</t>
    <phoneticPr fontId="3" type="noConversion"/>
  </si>
  <si>
    <t>도로굴착 복구비</t>
    <phoneticPr fontId="3" type="noConversion"/>
  </si>
  <si>
    <t>정찬규</t>
    <phoneticPr fontId="3" type="noConversion"/>
  </si>
  <si>
    <t>519-4697</t>
    <phoneticPr fontId="3" type="noConversion"/>
  </si>
  <si>
    <t>금성동 다목적광장 일원 산성로 정비</t>
    <phoneticPr fontId="3" type="noConversion"/>
  </si>
  <si>
    <t>박현정</t>
    <phoneticPr fontId="3" type="noConversion"/>
  </si>
  <si>
    <t>519-4694</t>
    <phoneticPr fontId="3" type="noConversion"/>
  </si>
  <si>
    <t>금정초등학교 진입도로 개설</t>
    <phoneticPr fontId="3" type="noConversion"/>
  </si>
  <si>
    <t>부산대역~장전역간 보도정비</t>
    <phoneticPr fontId="3" type="noConversion"/>
  </si>
  <si>
    <t>중앙조달</t>
    <phoneticPr fontId="3" type="noConversion"/>
  </si>
  <si>
    <t>범어사 선문화센터 누리길 조성</t>
    <phoneticPr fontId="3" type="noConversion"/>
  </si>
  <si>
    <t>서명초등학교 일원 도로개설</t>
    <phoneticPr fontId="3" type="noConversion"/>
  </si>
  <si>
    <t>우준수</t>
    <phoneticPr fontId="3" type="noConversion"/>
  </si>
  <si>
    <t>519-4704</t>
    <phoneticPr fontId="3" type="noConversion"/>
  </si>
  <si>
    <t>선동 상현마을~기장경계간 도로개설(10차)</t>
    <phoneticPr fontId="3" type="noConversion"/>
  </si>
  <si>
    <t>강문석</t>
    <phoneticPr fontId="3" type="noConversion"/>
  </si>
  <si>
    <t>519-4692</t>
    <phoneticPr fontId="3" type="noConversion"/>
  </si>
  <si>
    <t>서동로 확장</t>
    <phoneticPr fontId="3" type="noConversion"/>
  </si>
  <si>
    <t>차선도색 정비공사(단가계약)</t>
    <phoneticPr fontId="3" type="noConversion"/>
  </si>
  <si>
    <t>교통행정과</t>
    <phoneticPr fontId="3" type="noConversion"/>
  </si>
  <si>
    <t>하성윤</t>
    <phoneticPr fontId="3" type="noConversion"/>
  </si>
  <si>
    <t>519-4514</t>
    <phoneticPr fontId="3" type="noConversion"/>
  </si>
  <si>
    <t>어린이보호구역 개선사업</t>
    <phoneticPr fontId="3" type="noConversion"/>
  </si>
  <si>
    <t>황면석</t>
    <phoneticPr fontId="3" type="noConversion"/>
  </si>
  <si>
    <t>519-4511</t>
    <phoneticPr fontId="3" type="noConversion"/>
  </si>
  <si>
    <t>횡단보도 보행자 쉼터 조성사업</t>
    <phoneticPr fontId="3" type="noConversion"/>
  </si>
  <si>
    <t>2018년 소규모 공동주차장 건설</t>
    <phoneticPr fontId="3" type="noConversion"/>
  </si>
  <si>
    <t>금정구</t>
    <phoneticPr fontId="3" type="noConversion"/>
  </si>
  <si>
    <t>자체조달</t>
    <phoneticPr fontId="3" type="noConversion"/>
  </si>
  <si>
    <t>생활문화관 시설개선 사업</t>
    <phoneticPr fontId="6" type="noConversion"/>
  </si>
  <si>
    <t>건축</t>
    <phoneticPr fontId="3" type="noConversion"/>
  </si>
  <si>
    <t>일반</t>
    <phoneticPr fontId="3" type="noConversion"/>
  </si>
  <si>
    <t>금정문화회관</t>
    <phoneticPr fontId="6" type="noConversion"/>
  </si>
  <si>
    <t>이철호</t>
    <phoneticPr fontId="6" type="noConversion"/>
  </si>
  <si>
    <t>519-5652</t>
    <phoneticPr fontId="3" type="noConversion"/>
  </si>
  <si>
    <t>중앙조달</t>
    <phoneticPr fontId="3" type="noConversion"/>
  </si>
  <si>
    <t>금정산성 역사문화탐방로 조성</t>
    <phoneticPr fontId="6" type="noConversion"/>
  </si>
  <si>
    <t>기타</t>
    <phoneticPr fontId="3" type="noConversion"/>
  </si>
  <si>
    <t>문화관광과</t>
    <phoneticPr fontId="6" type="noConversion"/>
  </si>
  <si>
    <t>강대경</t>
    <phoneticPr fontId="6" type="noConversion"/>
  </si>
  <si>
    <t>519-4091</t>
    <phoneticPr fontId="3" type="noConversion"/>
  </si>
  <si>
    <t>장성시장 화장실개보수</t>
    <phoneticPr fontId="6" type="noConversion"/>
  </si>
  <si>
    <t>수의</t>
    <phoneticPr fontId="3" type="noConversion"/>
  </si>
  <si>
    <t>일자리경제과</t>
    <phoneticPr fontId="6" type="noConversion"/>
  </si>
  <si>
    <t>박지영</t>
    <phoneticPr fontId="6" type="noConversion"/>
  </si>
  <si>
    <t>519-4474</t>
    <phoneticPr fontId="3" type="noConversion"/>
  </si>
  <si>
    <t>부곡상가시장 천막(어닝)설치</t>
    <phoneticPr fontId="3" type="noConversion"/>
  </si>
  <si>
    <t>상반기 어린이공원 시설물 정비</t>
    <phoneticPr fontId="6" type="noConversion"/>
  </si>
  <si>
    <t>조경</t>
    <phoneticPr fontId="3" type="noConversion"/>
  </si>
  <si>
    <t>공원녹지과</t>
    <phoneticPr fontId="6" type="noConversion"/>
  </si>
  <si>
    <t>박주원</t>
    <phoneticPr fontId="6" type="noConversion"/>
  </si>
  <si>
    <t>519-4522</t>
    <phoneticPr fontId="3" type="noConversion"/>
  </si>
  <si>
    <t>하반기 어린이공원 시설물 정비</t>
    <phoneticPr fontId="6" type="noConversion"/>
  </si>
  <si>
    <t>상반기 도시공원 공원등 정비</t>
    <phoneticPr fontId="6" type="noConversion"/>
  </si>
  <si>
    <t>하반기 도시공원 공원등 정비</t>
    <phoneticPr fontId="6" type="noConversion"/>
  </si>
  <si>
    <t>공원내 대형목 정비</t>
    <phoneticPr fontId="3" type="noConversion"/>
  </si>
  <si>
    <t>최성숙</t>
    <phoneticPr fontId="6" type="noConversion"/>
  </si>
  <si>
    <t>519-4524</t>
    <phoneticPr fontId="3" type="noConversion"/>
  </si>
  <si>
    <t>노포IC 랜드마크 녹지대 조성공사</t>
    <phoneticPr fontId="6" type="noConversion"/>
  </si>
  <si>
    <t>진수정</t>
    <phoneticPr fontId="6" type="noConversion"/>
  </si>
  <si>
    <t>519-4532</t>
    <phoneticPr fontId="3" type="noConversion"/>
  </si>
  <si>
    <t>가로수 및 정관산업도로 녹지대 정비</t>
    <phoneticPr fontId="6" type="noConversion"/>
  </si>
  <si>
    <t>김현석</t>
    <phoneticPr fontId="6" type="noConversion"/>
  </si>
  <si>
    <t>519-4531</t>
    <phoneticPr fontId="3" type="noConversion"/>
  </si>
  <si>
    <t>가로수 전정 및 식수대 정비</t>
    <phoneticPr fontId="3" type="noConversion"/>
  </si>
  <si>
    <t>은행나무(암나무) 가로수 교체식재</t>
    <phoneticPr fontId="13" type="noConversion"/>
  </si>
  <si>
    <t>재해위험목 및 대경목 등 정비</t>
    <phoneticPr fontId="3" type="noConversion"/>
  </si>
  <si>
    <t>주민 쉼터 및 녹지 조성</t>
    <phoneticPr fontId="13" type="noConversion"/>
  </si>
  <si>
    <t>희망삼차로 주거환경관리사업
가로환경정비 및 환경개선사업</t>
    <phoneticPr fontId="3" type="noConversion"/>
  </si>
  <si>
    <t>토목</t>
    <phoneticPr fontId="3" type="noConversion"/>
  </si>
  <si>
    <t>도시재생추진단</t>
    <phoneticPr fontId="6" type="noConversion"/>
  </si>
  <si>
    <t>한석근</t>
    <phoneticPr fontId="3" type="noConversion"/>
  </si>
  <si>
    <t>519-5472</t>
    <phoneticPr fontId="3" type="noConversion"/>
  </si>
  <si>
    <t>희망삼차로 주거환경관리사업
공동이용시설 리모델링 공사</t>
    <phoneticPr fontId="3" type="noConversion"/>
  </si>
  <si>
    <t>한석근</t>
    <phoneticPr fontId="6" type="noConversion"/>
  </si>
  <si>
    <t>부산대 일원 가로환경 정비사업(2차)</t>
    <phoneticPr fontId="3" type="noConversion"/>
  </si>
  <si>
    <t>이태진</t>
    <phoneticPr fontId="6" type="noConversion"/>
  </si>
  <si>
    <t>519-5772</t>
    <phoneticPr fontId="3" type="noConversion"/>
  </si>
  <si>
    <t>강서구</t>
    <phoneticPr fontId="3" type="noConversion"/>
  </si>
  <si>
    <t>대저1동 서연정마을~부산보호관찰소간 도로개설 2차</t>
    <phoneticPr fontId="3" type="noConversion"/>
  </si>
  <si>
    <t>건설과</t>
    <phoneticPr fontId="3" type="noConversion"/>
  </si>
  <si>
    <t>오동규</t>
    <phoneticPr fontId="3" type="noConversion"/>
  </si>
  <si>
    <t>970-4695</t>
    <phoneticPr fontId="3" type="noConversion"/>
  </si>
  <si>
    <t>대저1동 낙동중학교~대저제방로간 도로개설 2차</t>
    <phoneticPr fontId="3" type="noConversion"/>
  </si>
  <si>
    <t>대저2동 주민센터 앞 도로 확장</t>
    <phoneticPr fontId="3" type="noConversion"/>
  </si>
  <si>
    <t>한보람</t>
    <phoneticPr fontId="3" type="noConversion"/>
  </si>
  <si>
    <t>970-4694</t>
    <phoneticPr fontId="3" type="noConversion"/>
  </si>
  <si>
    <t>강동동 중덕마을~북정마을간 도로정비3차</t>
    <phoneticPr fontId="3" type="noConversion"/>
  </si>
  <si>
    <t>강동동 우보SK주유소 일원 도로
개설</t>
    <phoneticPr fontId="3" type="noConversion"/>
  </si>
  <si>
    <t>대저1동 신장로 마을 일원 도로
포장</t>
    <phoneticPr fontId="3" type="noConversion"/>
  </si>
  <si>
    <t>권정결</t>
    <phoneticPr fontId="3" type="noConversion"/>
  </si>
  <si>
    <t>970-4697</t>
    <phoneticPr fontId="3" type="noConversion"/>
  </si>
  <si>
    <t>대저1동 신촌마을 일원 도로정비</t>
    <phoneticPr fontId="3" type="noConversion"/>
  </si>
  <si>
    <t>대저1동 384-4번지 일원 도로정비</t>
    <phoneticPr fontId="3" type="noConversion"/>
  </si>
  <si>
    <t>대저2동 정관마을 도로재포장</t>
    <phoneticPr fontId="3" type="noConversion"/>
  </si>
  <si>
    <t>대저2동 동협마을 농로재포장</t>
    <phoneticPr fontId="3" type="noConversion"/>
  </si>
  <si>
    <t>대저2동 순서마을 도로재포장</t>
    <phoneticPr fontId="3" type="noConversion"/>
  </si>
  <si>
    <t>대저2동 맥도마을 일원 농로보수</t>
    <phoneticPr fontId="3" type="noConversion"/>
  </si>
  <si>
    <t>대저2동 입소마을 도로재포장</t>
    <phoneticPr fontId="3" type="noConversion"/>
  </si>
  <si>
    <t>대저2동 설만·정관마을 
도로재포장</t>
    <phoneticPr fontId="3" type="noConversion"/>
  </si>
  <si>
    <t>강동동 3429번지 일원 농로보수</t>
    <phoneticPr fontId="3" type="noConversion"/>
  </si>
  <si>
    <t>강동동 2620번지 일원 농로보수</t>
    <phoneticPr fontId="3" type="noConversion"/>
  </si>
  <si>
    <t>강동동 1305번지 일원 농로보수</t>
    <phoneticPr fontId="3" type="noConversion"/>
  </si>
  <si>
    <t>강동동 3658번지 인근 농로보수</t>
    <phoneticPr fontId="3" type="noConversion"/>
  </si>
  <si>
    <t>강동동 1479번지 일원 농로포장</t>
    <phoneticPr fontId="3" type="noConversion"/>
  </si>
  <si>
    <t>강동동 2620번지 일원 도로정비</t>
    <phoneticPr fontId="3" type="noConversion"/>
  </si>
  <si>
    <t>강서구</t>
    <phoneticPr fontId="3" type="noConversion"/>
  </si>
  <si>
    <t>강서구</t>
    <phoneticPr fontId="3" type="noConversion"/>
  </si>
  <si>
    <t>강서구</t>
    <phoneticPr fontId="3" type="noConversion"/>
  </si>
  <si>
    <t>대저1동 1639-2번지 일원 하수관로 설치</t>
  </si>
  <si>
    <t>토목</t>
    <phoneticPr fontId="3" type="noConversion"/>
  </si>
  <si>
    <t>건설과</t>
    <phoneticPr fontId="3" type="noConversion"/>
  </si>
  <si>
    <t>970-4882</t>
    <phoneticPr fontId="3" type="noConversion"/>
  </si>
  <si>
    <t>강서구</t>
    <phoneticPr fontId="3" type="noConversion"/>
  </si>
  <si>
    <t>자체조달</t>
    <phoneticPr fontId="3" type="noConversion"/>
  </si>
  <si>
    <t>대저2동 4078번지 순서마을 하수관로 설치</t>
  </si>
  <si>
    <t>토목</t>
    <phoneticPr fontId="3" type="noConversion"/>
  </si>
  <si>
    <t>일반</t>
    <phoneticPr fontId="3" type="noConversion"/>
  </si>
  <si>
    <t>건설과</t>
    <phoneticPr fontId="3" type="noConversion"/>
  </si>
  <si>
    <t>970-4884</t>
    <phoneticPr fontId="3" type="noConversion"/>
  </si>
  <si>
    <t>강서구</t>
    <phoneticPr fontId="3" type="noConversion"/>
  </si>
  <si>
    <t>자체조달</t>
    <phoneticPr fontId="3" type="noConversion"/>
  </si>
  <si>
    <t>대저2동 4298-7번지 금호마을 하수관로 설치</t>
  </si>
  <si>
    <t>토목</t>
    <phoneticPr fontId="3" type="noConversion"/>
  </si>
  <si>
    <t>일반</t>
    <phoneticPr fontId="3" type="noConversion"/>
  </si>
  <si>
    <t>건설과</t>
    <phoneticPr fontId="3" type="noConversion"/>
  </si>
  <si>
    <t>대저2동 5792번지 염막마을 하수관로 설치</t>
  </si>
  <si>
    <t>대저2동 3862번지 금호마을 하수관로 설치</t>
  </si>
  <si>
    <t>대저2동 6085번지 송백마을 배수로 정비</t>
  </si>
  <si>
    <t>강동동 2179번지 상덕마을 하수관로 설치</t>
  </si>
  <si>
    <t>970-4885</t>
    <phoneticPr fontId="3" type="noConversion"/>
  </si>
  <si>
    <t>자체조달</t>
    <phoneticPr fontId="3" type="noConversion"/>
  </si>
  <si>
    <t>강동동 3129번지 일원 배수로 정비</t>
  </si>
  <si>
    <t>토목</t>
    <phoneticPr fontId="3" type="noConversion"/>
  </si>
  <si>
    <t>수의</t>
    <phoneticPr fontId="3" type="noConversion"/>
  </si>
  <si>
    <t>건설과</t>
    <phoneticPr fontId="3" type="noConversion"/>
  </si>
  <si>
    <t>명지동 1530-11번지 일원 하수관로 설치</t>
  </si>
  <si>
    <t>명지동 616-109번지 진목마을 하수관로 설치</t>
  </si>
  <si>
    <t>송정동 678번지 옥포마을 하수관로 설치</t>
  </si>
  <si>
    <t>일반</t>
    <phoneticPr fontId="3" type="noConversion"/>
  </si>
  <si>
    <t>970-4881</t>
    <phoneticPr fontId="3" type="noConversion"/>
  </si>
  <si>
    <t>강서구</t>
    <phoneticPr fontId="3" type="noConversion"/>
  </si>
  <si>
    <t>자체조달</t>
    <phoneticPr fontId="3" type="noConversion"/>
  </si>
  <si>
    <t>눌차동 562-3번지 외눌마을 하수관로 설치</t>
  </si>
  <si>
    <t>토목</t>
    <phoneticPr fontId="3" type="noConversion"/>
  </si>
  <si>
    <t>일반</t>
    <phoneticPr fontId="3" type="noConversion"/>
  </si>
  <si>
    <t>건설과</t>
    <phoneticPr fontId="3" type="noConversion"/>
  </si>
  <si>
    <t>눌차동 838번지 정거마을 하수관로 설치</t>
  </si>
  <si>
    <t>수의</t>
    <phoneticPr fontId="3" type="noConversion"/>
  </si>
  <si>
    <t>천성동 1612번지 서중마을 하수관로 정비공사 2차</t>
  </si>
  <si>
    <t>소규모 하수관거 파손지 정비공사</t>
    <phoneticPr fontId="3" type="noConversion"/>
  </si>
  <si>
    <t>이윤주</t>
    <phoneticPr fontId="3" type="noConversion"/>
  </si>
  <si>
    <t>970-4885</t>
    <phoneticPr fontId="3" type="noConversion"/>
  </si>
  <si>
    <t>대저1동 1010번지 중리1구마을 하수관로 설치</t>
  </si>
  <si>
    <t>대저1동 975번지 일원 하수관로 설치</t>
  </si>
  <si>
    <t>대저2동 1228번지 신소마을 일원 하수관거 설치</t>
  </si>
  <si>
    <t>대저2동 덕두본리 배수로 정비</t>
  </si>
  <si>
    <t>대저2동 2700번지 덕두마을 하수관로 설치</t>
  </si>
  <si>
    <t>대저2동 6436번지 일원 배수로 정비</t>
  </si>
  <si>
    <t>강동동 1073번지 일원 중덕마을 하수관로 설치</t>
  </si>
  <si>
    <t>봉림동 644-1번지 일원 배수로 복구</t>
  </si>
  <si>
    <t>연제구</t>
    <phoneticPr fontId="3" type="noConversion"/>
  </si>
  <si>
    <t>연산5동 중앙천로 일원 도로개설공사</t>
    <phoneticPr fontId="3" type="noConversion"/>
  </si>
  <si>
    <t>강지은</t>
    <phoneticPr fontId="3" type="noConversion"/>
  </si>
  <si>
    <t>665-4695</t>
    <phoneticPr fontId="3" type="noConversion"/>
  </si>
  <si>
    <t>거제1동 법원북로~거제대로간 도로개설공사</t>
    <phoneticPr fontId="3" type="noConversion"/>
  </si>
  <si>
    <t>윤형기</t>
    <phoneticPr fontId="3" type="noConversion"/>
  </si>
  <si>
    <t>665-4692</t>
    <phoneticPr fontId="3" type="noConversion"/>
  </si>
  <si>
    <t>거제4동 거제초등학교 주변 도로개설공사</t>
    <phoneticPr fontId="3" type="noConversion"/>
  </si>
  <si>
    <t>김민규</t>
    <phoneticPr fontId="3" type="noConversion"/>
  </si>
  <si>
    <t>665-4694</t>
    <phoneticPr fontId="3" type="noConversion"/>
  </si>
  <si>
    <t>거제 해맞이역 일원 도로개설공사</t>
    <phoneticPr fontId="3" type="noConversion"/>
  </si>
  <si>
    <t>박호준</t>
    <phoneticPr fontId="3" type="noConversion"/>
  </si>
  <si>
    <t>하마정교차로~온천천간 자전거 도로설치공사</t>
    <phoneticPr fontId="3" type="noConversion"/>
  </si>
  <si>
    <t>아시아드 상징가로 보도정비공사</t>
    <phoneticPr fontId="3" type="noConversion"/>
  </si>
  <si>
    <t>해맞이로 일원 보도정비공사</t>
    <phoneticPr fontId="3" type="noConversion"/>
  </si>
  <si>
    <t>건설과</t>
    <phoneticPr fontId="6" type="noConversion"/>
  </si>
  <si>
    <t>거제시장로 22번길 70일대 보도 설치공사</t>
    <phoneticPr fontId="3" type="noConversion"/>
  </si>
  <si>
    <t>부산교대일원 보도정비공사</t>
    <phoneticPr fontId="3" type="noConversion"/>
  </si>
  <si>
    <t>연산2동 브라운스톤 인근 도로포장공사</t>
    <phoneticPr fontId="3" type="noConversion"/>
  </si>
  <si>
    <t>온천천남로길 도로정비공사</t>
    <phoneticPr fontId="3" type="noConversion"/>
  </si>
  <si>
    <t>거제시장 일원 도로정비공사</t>
    <phoneticPr fontId="3" type="noConversion"/>
  </si>
  <si>
    <t>665-4691</t>
    <phoneticPr fontId="3" type="noConversion"/>
  </si>
  <si>
    <t>도로굴착 복구공사,감리(단가계약)</t>
    <phoneticPr fontId="3" type="noConversion"/>
  </si>
  <si>
    <t>2018년 연제구 하수시설 준설공사(단가계약)</t>
    <phoneticPr fontId="3" type="noConversion"/>
  </si>
  <si>
    <t>윤은교</t>
    <phoneticPr fontId="3" type="noConversion"/>
  </si>
  <si>
    <t>665-4745</t>
    <phoneticPr fontId="3" type="noConversion"/>
  </si>
  <si>
    <t>2018년 연제구 소규모 하수시설 유지보수(단가계약)</t>
    <phoneticPr fontId="3" type="noConversion"/>
  </si>
  <si>
    <t>배산로 일원 하수시설 정비사업</t>
    <phoneticPr fontId="3" type="noConversion"/>
  </si>
  <si>
    <t>마곡천로 일원 하수시설 정비사업</t>
    <phoneticPr fontId="3" type="noConversion"/>
  </si>
  <si>
    <t>토곡사거리 일원 하수시설 정비사업</t>
    <phoneticPr fontId="3" type="noConversion"/>
  </si>
  <si>
    <t>연산 8,9동 노후하수관로 정비공사</t>
    <phoneticPr fontId="3" type="noConversion"/>
  </si>
  <si>
    <t>구도협</t>
    <phoneticPr fontId="3" type="noConversion"/>
  </si>
  <si>
    <t>665-4744</t>
    <phoneticPr fontId="3" type="noConversion"/>
  </si>
  <si>
    <t>연제구</t>
    <phoneticPr fontId="3" type="noConversion"/>
  </si>
  <si>
    <t>자체조달</t>
    <phoneticPr fontId="3" type="noConversion"/>
  </si>
  <si>
    <t>연산교 내진보강 및 보수보강공사</t>
    <phoneticPr fontId="6" type="noConversion"/>
  </si>
  <si>
    <t>토목</t>
    <phoneticPr fontId="3" type="noConversion"/>
  </si>
  <si>
    <t>도시안전과</t>
    <phoneticPr fontId="6" type="noConversion"/>
  </si>
  <si>
    <t>이권희</t>
    <phoneticPr fontId="6" type="noConversion"/>
  </si>
  <si>
    <t>665-4645</t>
    <phoneticPr fontId="3" type="noConversion"/>
  </si>
  <si>
    <t>2018년 소규모 포장 보수공사(단가계약)</t>
    <phoneticPr fontId="3" type="noConversion"/>
  </si>
  <si>
    <t>김성훈</t>
    <phoneticPr fontId="3" type="noConversion"/>
  </si>
  <si>
    <t>665-4715</t>
    <phoneticPr fontId="3" type="noConversion"/>
  </si>
  <si>
    <t>2018년 소규모 하수시설 보수공사(단가계약)</t>
    <phoneticPr fontId="3" type="noConversion"/>
  </si>
  <si>
    <t>2018년 맨홀정비공사(단가계약)</t>
    <phoneticPr fontId="3" type="noConversion"/>
  </si>
  <si>
    <t>수영구</t>
    <phoneticPr fontId="3" type="noConversion"/>
  </si>
  <si>
    <t>남천동 일원 도로 및 하수시설 정비</t>
    <phoneticPr fontId="6" type="noConversion"/>
  </si>
  <si>
    <t>건설과</t>
    <phoneticPr fontId="6" type="noConversion"/>
  </si>
  <si>
    <t>김우건</t>
    <phoneticPr fontId="6" type="noConversion"/>
  </si>
  <si>
    <t>610-4691</t>
    <phoneticPr fontId="3" type="noConversion"/>
  </si>
  <si>
    <t>수영동 일원 도로 및 하수시설 정비</t>
    <phoneticPr fontId="3" type="noConversion"/>
  </si>
  <si>
    <t>김성근</t>
    <phoneticPr fontId="6" type="noConversion"/>
  </si>
  <si>
    <t>610-4697</t>
    <phoneticPr fontId="3" type="noConversion"/>
  </si>
  <si>
    <t>망미동 일원 도로 및 하수시설 정비</t>
    <phoneticPr fontId="3" type="noConversion"/>
  </si>
  <si>
    <t>조제성</t>
    <phoneticPr fontId="6" type="noConversion"/>
  </si>
  <si>
    <t>610-4695</t>
    <phoneticPr fontId="3" type="noConversion"/>
  </si>
  <si>
    <t>광안동 일원 도로 및 하수시설 정비</t>
    <phoneticPr fontId="3" type="noConversion"/>
  </si>
  <si>
    <t>이동현</t>
    <phoneticPr fontId="6" type="noConversion"/>
  </si>
  <si>
    <t>610-4696</t>
    <phoneticPr fontId="3" type="noConversion"/>
  </si>
  <si>
    <t>민락동 일원 도로 및 하수시설 정비</t>
    <phoneticPr fontId="3" type="noConversion"/>
  </si>
  <si>
    <t>하수관거 기계 준설</t>
    <phoneticPr fontId="3" type="noConversion"/>
  </si>
  <si>
    <t>관내 도로 소파지 보수</t>
    <phoneticPr fontId="3" type="noConversion"/>
  </si>
  <si>
    <t>이동현</t>
    <phoneticPr fontId="3" type="noConversion"/>
  </si>
  <si>
    <t>도로시설물 긴급보수</t>
    <phoneticPr fontId="3" type="noConversion"/>
  </si>
  <si>
    <t>조제성</t>
    <phoneticPr fontId="3" type="noConversion"/>
  </si>
  <si>
    <t>하수관거 CCTV조사</t>
    <phoneticPr fontId="3" type="noConversion"/>
  </si>
  <si>
    <t>하수시설물 유지보수</t>
    <phoneticPr fontId="3" type="noConversion"/>
  </si>
  <si>
    <t>김성근</t>
    <phoneticPr fontId="3" type="noConversion"/>
  </si>
  <si>
    <t>도로맨홀 유지보수</t>
    <phoneticPr fontId="3" type="noConversion"/>
  </si>
  <si>
    <t>도로굴착 복구</t>
    <phoneticPr fontId="3" type="noConversion"/>
  </si>
  <si>
    <t>코스트코홀세일 주변 도로개설</t>
    <phoneticPr fontId="3" type="noConversion"/>
  </si>
  <si>
    <t>이유미</t>
    <phoneticPr fontId="3" type="noConversion"/>
  </si>
  <si>
    <t>610-4715</t>
    <phoneticPr fontId="3" type="noConversion"/>
  </si>
  <si>
    <t>광안리해수욕장 친수공원화(양안정비)사업 공사비</t>
    <phoneticPr fontId="3" type="noConversion"/>
  </si>
  <si>
    <t>김철훈</t>
    <phoneticPr fontId="3" type="noConversion"/>
  </si>
  <si>
    <t>610-4712</t>
    <phoneticPr fontId="3" type="noConversion"/>
  </si>
  <si>
    <t>연중</t>
    <phoneticPr fontId="3" type="noConversion"/>
  </si>
  <si>
    <t>민원 및 사고가로등주 복구</t>
    <phoneticPr fontId="3" type="noConversion"/>
  </si>
  <si>
    <t>전기</t>
    <phoneticPr fontId="3" type="noConversion"/>
  </si>
  <si>
    <t>안전관리과</t>
    <phoneticPr fontId="3" type="noConversion"/>
  </si>
  <si>
    <t>권동석</t>
    <phoneticPr fontId="3" type="noConversion"/>
  </si>
  <si>
    <t>610-4672</t>
    <phoneticPr fontId="3" type="noConversion"/>
  </si>
  <si>
    <t>노후 가로등 교체</t>
    <phoneticPr fontId="3" type="noConversion"/>
  </si>
  <si>
    <t>노후 선로 교체</t>
    <phoneticPr fontId="3" type="noConversion"/>
  </si>
  <si>
    <t>보안등 신설</t>
    <phoneticPr fontId="3" type="noConversion"/>
  </si>
  <si>
    <t>이광춘</t>
    <phoneticPr fontId="3" type="noConversion"/>
  </si>
  <si>
    <t>610-4671</t>
    <phoneticPr fontId="3" type="noConversion"/>
  </si>
  <si>
    <t>노후 보안등 교체</t>
    <phoneticPr fontId="3" type="noConversion"/>
  </si>
  <si>
    <t>도로조명 부적합 설비 개보수</t>
    <phoneticPr fontId="3" type="noConversion"/>
  </si>
  <si>
    <t>보안등 보수</t>
    <phoneticPr fontId="3" type="noConversion"/>
  </si>
  <si>
    <t>입찰</t>
    <phoneticPr fontId="3" type="noConversion"/>
  </si>
  <si>
    <t>노후 배전함 교체</t>
    <phoneticPr fontId="3" type="noConversion"/>
  </si>
  <si>
    <t>보안등 감시제어 시스템 설치</t>
    <phoneticPr fontId="3" type="noConversion"/>
  </si>
  <si>
    <t>가로등 원격제어 시스템 개선사업</t>
    <phoneticPr fontId="3" type="noConversion"/>
  </si>
  <si>
    <t>수영교 난간경관조명등외 5개소 유지관리</t>
    <phoneticPr fontId="3" type="noConversion"/>
  </si>
  <si>
    <t>광안해변로 주철가로등 교체사업(2차)</t>
    <phoneticPr fontId="3" type="noConversion"/>
  </si>
  <si>
    <t>수영로 노후 등기구 교체</t>
    <phoneticPr fontId="3" type="noConversion"/>
  </si>
  <si>
    <t>도서관 전기설비 유지관리</t>
    <phoneticPr fontId="3" type="noConversion"/>
  </si>
  <si>
    <t>도로포장 및 시설물정비</t>
    <phoneticPr fontId="6" type="noConversion"/>
  </si>
  <si>
    <t>정용근</t>
    <phoneticPr fontId="6" type="noConversion"/>
  </si>
  <si>
    <t>310-4692</t>
    <phoneticPr fontId="3" type="noConversion"/>
  </si>
  <si>
    <t>도로굴착 복구공사</t>
    <phoneticPr fontId="6" type="noConversion"/>
  </si>
  <si>
    <t>문현규</t>
    <phoneticPr fontId="6" type="noConversion"/>
  </si>
  <si>
    <t>310-4695</t>
    <phoneticPr fontId="3" type="noConversion"/>
  </si>
  <si>
    <t>맨홀정비공사</t>
    <phoneticPr fontId="3" type="noConversion"/>
  </si>
  <si>
    <t>한동균</t>
    <phoneticPr fontId="6" type="noConversion"/>
  </si>
  <si>
    <t>310-4696</t>
    <phoneticPr fontId="3" type="noConversion"/>
  </si>
  <si>
    <t>덕포동 59-7번지 일원 도로정비공사</t>
    <phoneticPr fontId="13" type="noConversion"/>
  </si>
  <si>
    <t>한일시멘트 굴다리 보행환경 개선</t>
    <phoneticPr fontId="3" type="noConversion"/>
  </si>
  <si>
    <t>덕포오양힐~사상도서관 보도정비</t>
    <phoneticPr fontId="3" type="noConversion"/>
  </si>
  <si>
    <t>문현규</t>
    <phoneticPr fontId="3" type="noConversion"/>
  </si>
  <si>
    <t>사상구</t>
    <phoneticPr fontId="3" type="noConversion"/>
  </si>
  <si>
    <r>
      <t xml:space="preserve">사상구
</t>
    </r>
    <r>
      <rPr>
        <sz val="10"/>
        <rFont val="굴림"/>
        <family val="3"/>
        <charset val="129"/>
      </rPr>
      <t>(부산시 산업입지과)</t>
    </r>
    <phoneticPr fontId="3" type="noConversion"/>
  </si>
  <si>
    <t>이택기</t>
    <phoneticPr fontId="21" type="noConversion"/>
  </si>
  <si>
    <t>709-4692</t>
    <phoneticPr fontId="21" type="noConversion"/>
  </si>
  <si>
    <t>김현욱</t>
    <phoneticPr fontId="21" type="noConversion"/>
  </si>
  <si>
    <t>709-4702</t>
    <phoneticPr fontId="21" type="noConversion"/>
  </si>
  <si>
    <t>권태균</t>
    <phoneticPr fontId="21" type="noConversion"/>
  </si>
  <si>
    <t>709-5092</t>
    <phoneticPr fontId="21" type="noConversion"/>
  </si>
  <si>
    <t>안창근</t>
    <phoneticPr fontId="21" type="noConversion"/>
  </si>
  <si>
    <t>709-5094</t>
    <phoneticPr fontId="21" type="noConversion"/>
  </si>
  <si>
    <t>조동준</t>
    <phoneticPr fontId="21" type="noConversion"/>
  </si>
  <si>
    <t>709-5091</t>
    <phoneticPr fontId="21" type="noConversion"/>
  </si>
  <si>
    <t>기장군</t>
    <phoneticPr fontId="3" type="noConversion"/>
  </si>
  <si>
    <t>자체조달</t>
    <phoneticPr fontId="3" type="noConversion"/>
  </si>
  <si>
    <t>관내 노후시설물(육교) 정비공사</t>
    <phoneticPr fontId="6" type="noConversion"/>
  </si>
  <si>
    <t>토목</t>
    <phoneticPr fontId="3" type="noConversion"/>
  </si>
  <si>
    <t>일반</t>
    <phoneticPr fontId="3" type="noConversion"/>
  </si>
  <si>
    <t>안전총괄과</t>
    <phoneticPr fontId="6" type="noConversion"/>
  </si>
  <si>
    <t>박기호</t>
    <phoneticPr fontId="6" type="noConversion"/>
  </si>
  <si>
    <t>709-4748</t>
    <phoneticPr fontId="3" type="noConversion"/>
  </si>
  <si>
    <t>관내 방음벽 정비공사</t>
    <phoneticPr fontId="6" type="noConversion"/>
  </si>
  <si>
    <t>김영준</t>
    <phoneticPr fontId="6" type="noConversion"/>
  </si>
  <si>
    <t>709-4742</t>
    <phoneticPr fontId="3" type="noConversion"/>
  </si>
  <si>
    <t>2018년 도로조명시설 유지보수공사(단가계약)</t>
    <phoneticPr fontId="3" type="noConversion"/>
  </si>
  <si>
    <t>전기</t>
    <phoneticPr fontId="3" type="noConversion"/>
  </si>
  <si>
    <t>안전총괄과</t>
    <phoneticPr fontId="3" type="noConversion"/>
  </si>
  <si>
    <t>김기영</t>
    <phoneticPr fontId="3" type="noConversion"/>
  </si>
  <si>
    <t>709-4682</t>
    <phoneticPr fontId="3" type="noConversion"/>
  </si>
  <si>
    <t>2018년 공원등 유지보수공사
(단가계약)</t>
    <phoneticPr fontId="3" type="noConversion"/>
  </si>
  <si>
    <t>문형득</t>
    <phoneticPr fontId="3" type="noConversion"/>
  </si>
  <si>
    <t>709-4684</t>
    <phoneticPr fontId="3" type="noConversion"/>
  </si>
  <si>
    <t>2018년 보안등 신설공사
(단가계약)</t>
    <phoneticPr fontId="3" type="noConversion"/>
  </si>
  <si>
    <t>노후가로등 교체공사</t>
    <phoneticPr fontId="3" type="noConversion"/>
  </si>
  <si>
    <t>노후선로 교체공사</t>
    <phoneticPr fontId="3" type="noConversion"/>
  </si>
  <si>
    <t>노후배전함 무선양방향 자동점멸기 교체공사</t>
    <phoneticPr fontId="3" type="noConversion"/>
  </si>
  <si>
    <t>김동건</t>
    <phoneticPr fontId="3" type="noConversion"/>
  </si>
  <si>
    <t>709-4681</t>
    <phoneticPr fontId="3" type="noConversion"/>
  </si>
  <si>
    <t>노후배전함 교체공사</t>
    <phoneticPr fontId="3" type="noConversion"/>
  </si>
  <si>
    <t>정관읍 보행등 보수공사</t>
    <phoneticPr fontId="3" type="noConversion"/>
  </si>
  <si>
    <t>송영환</t>
    <phoneticPr fontId="3" type="noConversion"/>
  </si>
  <si>
    <t>709-4688</t>
    <phoneticPr fontId="3" type="noConversion"/>
  </si>
  <si>
    <t>노후등기구 LED교체 공사</t>
    <phoneticPr fontId="3" type="noConversion"/>
  </si>
  <si>
    <t>일광 이천교 경관조명 설치공사</t>
    <phoneticPr fontId="3" type="noConversion"/>
  </si>
  <si>
    <t>정관읍 월평사거리 조명탑 설치공사</t>
    <phoneticPr fontId="3" type="noConversion"/>
  </si>
  <si>
    <t>LED 도로조명 교체사업
(지역에너지 절약사업)</t>
    <phoneticPr fontId="3" type="noConversion"/>
  </si>
  <si>
    <t>2018년 기장군 관내 하수관로 준설공사(단가계약)</t>
    <phoneticPr fontId="6" type="noConversion"/>
  </si>
  <si>
    <t>수의</t>
    <phoneticPr fontId="3" type="noConversion"/>
  </si>
  <si>
    <t>휴먼도시과</t>
    <phoneticPr fontId="6" type="noConversion"/>
  </si>
  <si>
    <t>손성호</t>
    <phoneticPr fontId="6" type="noConversion"/>
  </si>
  <si>
    <t>709-4445</t>
    <phoneticPr fontId="3" type="noConversion"/>
  </si>
  <si>
    <t>2018년 기장군 관내 하수시설 보수공사(단가계약)</t>
    <phoneticPr fontId="6" type="noConversion"/>
  </si>
  <si>
    <t>박정원</t>
    <phoneticPr fontId="6" type="noConversion"/>
  </si>
  <si>
    <t>709-4441</t>
    <phoneticPr fontId="3" type="noConversion"/>
  </si>
  <si>
    <t>2018년 기장군 관내 맨홀 유지관리 보수공사(단가계약)</t>
    <phoneticPr fontId="3" type="noConversion"/>
  </si>
  <si>
    <t>이상한</t>
    <phoneticPr fontId="6" type="noConversion"/>
  </si>
  <si>
    <t>709-4442</t>
    <phoneticPr fontId="3" type="noConversion"/>
  </si>
  <si>
    <t>기장읍 사라2마을 오수관로 증설공사</t>
    <phoneticPr fontId="13" type="noConversion"/>
  </si>
  <si>
    <t>휴먼도시과</t>
    <phoneticPr fontId="3" type="noConversion"/>
  </si>
  <si>
    <t>일광면 오수관로 정비공사</t>
    <phoneticPr fontId="3" type="noConversion"/>
  </si>
  <si>
    <t>곰내재 구길 하수관로 확충공사</t>
    <phoneticPr fontId="13" type="noConversion"/>
  </si>
  <si>
    <t>2018년 농촌생활환경정비사업</t>
    <phoneticPr fontId="6" type="noConversion"/>
  </si>
  <si>
    <t>이경수</t>
    <phoneticPr fontId="6" type="noConversion"/>
  </si>
  <si>
    <t>709-4726</t>
    <phoneticPr fontId="3" type="noConversion"/>
  </si>
  <si>
    <t>농업기반시설물 정비공사(내리저수지)</t>
    <phoneticPr fontId="3" type="noConversion"/>
  </si>
  <si>
    <t>친환경농업과</t>
    <phoneticPr fontId="3" type="noConversion"/>
  </si>
  <si>
    <t>이도화</t>
    <phoneticPr fontId="3" type="noConversion"/>
  </si>
  <si>
    <t>709-4515</t>
    <phoneticPr fontId="3" type="noConversion"/>
  </si>
  <si>
    <t>농업기반시설물 정비공사(청광앞못 외 1개소)</t>
    <phoneticPr fontId="3" type="noConversion"/>
  </si>
  <si>
    <t>농업기반시설물(농로 및 용수로) 정비공사(단가계약)</t>
    <phoneticPr fontId="3" type="noConversion"/>
  </si>
  <si>
    <t>농업기반시설물(구거 및 소류지) 정비공사(단가계약)</t>
    <phoneticPr fontId="3" type="noConversion"/>
  </si>
  <si>
    <t>철마면 연구리 688번지 일원 구거정비공사</t>
    <phoneticPr fontId="3" type="noConversion"/>
  </si>
  <si>
    <t>정관읍 두명리 455-3번지 일원 구거정비공사</t>
    <phoneticPr fontId="3" type="noConversion"/>
  </si>
  <si>
    <t>일광면 이천리 쏠마레아파트 일원 구거정비공사</t>
    <phoneticPr fontId="3" type="noConversion"/>
  </si>
  <si>
    <t>철마면 신리마을 일원 구거정비공사</t>
    <phoneticPr fontId="3" type="noConversion"/>
  </si>
  <si>
    <t>정관읍 예림리 서편마을 구거정비공사</t>
    <phoneticPr fontId="3" type="noConversion"/>
  </si>
  <si>
    <t>정관읍 월평리 332번지 일원 구거정비공사</t>
    <phoneticPr fontId="3" type="noConversion"/>
  </si>
  <si>
    <t>일광면 화전리 568번지 일원 구거정비공사</t>
    <phoneticPr fontId="3" type="noConversion"/>
  </si>
  <si>
    <t>철마면 웅천리 893-4번지 일원 구거정비공사</t>
    <phoneticPr fontId="3" type="noConversion"/>
  </si>
  <si>
    <t>월내 호안도로 보강</t>
    <phoneticPr fontId="3" type="noConversion"/>
  </si>
  <si>
    <t>해양수산과</t>
    <phoneticPr fontId="3" type="noConversion"/>
  </si>
  <si>
    <t>김가영</t>
    <phoneticPr fontId="6" type="noConversion"/>
  </si>
  <si>
    <t>709-4424</t>
    <phoneticPr fontId="3" type="noConversion"/>
  </si>
  <si>
    <t>용궁사길옹벽경관개선
(해안산책로 5코스)</t>
    <phoneticPr fontId="3" type="noConversion"/>
  </si>
  <si>
    <t>김가영</t>
    <phoneticPr fontId="3" type="noConversion"/>
  </si>
  <si>
    <t>칠암항 물양장 정비공사</t>
    <phoneticPr fontId="3" type="noConversion"/>
  </si>
  <si>
    <t>김정균</t>
    <phoneticPr fontId="3" type="noConversion"/>
  </si>
  <si>
    <t>709-4425</t>
    <phoneticPr fontId="3" type="noConversion"/>
  </si>
  <si>
    <t>일광해수욕장 해안산책로 보수공수</t>
    <phoneticPr fontId="3" type="noConversion"/>
  </si>
  <si>
    <t>대변~연화리간 빛로드 조성</t>
    <phoneticPr fontId="3" type="noConversion"/>
  </si>
  <si>
    <t>백길마을 공영주차장 조성</t>
    <phoneticPr fontId="6" type="noConversion"/>
  </si>
  <si>
    <t>선진교통과</t>
    <phoneticPr fontId="6" type="noConversion"/>
  </si>
  <si>
    <t>강병선</t>
    <phoneticPr fontId="6" type="noConversion"/>
  </si>
  <si>
    <t>709-4575</t>
    <phoneticPr fontId="3" type="noConversion"/>
  </si>
  <si>
    <t>정관7로 노상주차장 조성</t>
    <phoneticPr fontId="6" type="noConversion"/>
  </si>
  <si>
    <t>철마와여마을 공영주차장 조성</t>
    <phoneticPr fontId="3" type="noConversion"/>
  </si>
  <si>
    <t>정관 모전리, 용수리 공영주차장조성</t>
    <phoneticPr fontId="13" type="noConversion"/>
  </si>
  <si>
    <t>일광역 앞 회전교차로 설치사업</t>
    <phoneticPr fontId="3" type="noConversion"/>
  </si>
  <si>
    <t>한상우</t>
    <phoneticPr fontId="3" type="noConversion"/>
  </si>
  <si>
    <t>709-2428</t>
    <phoneticPr fontId="3" type="noConversion"/>
  </si>
  <si>
    <t>어린이보호구역 유지보수공사</t>
    <phoneticPr fontId="3" type="noConversion"/>
  </si>
  <si>
    <t>어린이보호구역 개선사업</t>
    <phoneticPr fontId="3" type="noConversion"/>
  </si>
  <si>
    <t>기장군 상반기 차선도색공사(단가계약)</t>
    <phoneticPr fontId="3" type="noConversion"/>
  </si>
  <si>
    <t>자전거도로 유지보수공사</t>
    <phoneticPr fontId="3" type="noConversion"/>
  </si>
  <si>
    <t>김은경</t>
    <phoneticPr fontId="3" type="noConversion"/>
  </si>
  <si>
    <t>709-2422</t>
    <phoneticPr fontId="3" type="noConversion"/>
  </si>
  <si>
    <t>교통사고 잦은곳 개선사업</t>
    <phoneticPr fontId="3" type="noConversion"/>
  </si>
  <si>
    <t>부산교통공사</t>
    <phoneticPr fontId="3" type="noConversion"/>
  </si>
  <si>
    <t>부산역 지하연결통로 기계설비공사</t>
    <phoneticPr fontId="3" type="noConversion"/>
  </si>
  <si>
    <t>제한경쟁</t>
    <phoneticPr fontId="3" type="noConversion"/>
  </si>
  <si>
    <t>설비공사처</t>
    <phoneticPr fontId="3" type="noConversion"/>
  </si>
  <si>
    <t>한기종</t>
    <phoneticPr fontId="3" type="noConversion"/>
  </si>
  <si>
    <t>051-640-7465</t>
    <phoneticPr fontId="3" type="noConversion"/>
  </si>
  <si>
    <t>부산역 지하연결통로 소방설비공사</t>
    <phoneticPr fontId="3" type="noConversion"/>
  </si>
  <si>
    <t>정화조 방류조 공기공급장치 설치</t>
    <phoneticPr fontId="3" type="noConversion"/>
  </si>
  <si>
    <t>기계설비사업소</t>
    <phoneticPr fontId="6" type="noConversion"/>
  </si>
  <si>
    <t>반승현</t>
    <phoneticPr fontId="6" type="noConversion"/>
  </si>
  <si>
    <t>051-678-6486</t>
    <phoneticPr fontId="3" type="noConversion"/>
  </si>
  <si>
    <t>전차선로 현수애자 정비</t>
    <phoneticPr fontId="3" type="noConversion"/>
  </si>
  <si>
    <t>전기사업소</t>
    <phoneticPr fontId="6" type="noConversion"/>
  </si>
  <si>
    <t>이재욱</t>
    <phoneticPr fontId="6" type="noConversion"/>
  </si>
  <si>
    <t>055-370-0565</t>
    <phoneticPr fontId="6" type="noConversion"/>
  </si>
  <si>
    <t>1호선 레일교환에 따른 신호설비 개량공사(상반기)</t>
    <phoneticPr fontId="3" type="noConversion"/>
  </si>
  <si>
    <t>신호통신사업소</t>
    <phoneticPr fontId="3" type="noConversion"/>
  </si>
  <si>
    <t>김성진</t>
    <phoneticPr fontId="3" type="noConversion"/>
  </si>
  <si>
    <t>051-509-5212</t>
    <phoneticPr fontId="3" type="noConversion"/>
  </si>
  <si>
    <t>체육공원역 시설개량 통신설비공사</t>
    <phoneticPr fontId="3" type="noConversion"/>
  </si>
  <si>
    <t>설비공사처</t>
    <phoneticPr fontId="6" type="noConversion"/>
  </si>
  <si>
    <t>이성우</t>
    <phoneticPr fontId="6" type="noConversion"/>
  </si>
  <si>
    <t>051-640-7484</t>
    <phoneticPr fontId="6" type="noConversion"/>
  </si>
  <si>
    <t>부산교통공사</t>
    <phoneticPr fontId="3" type="noConversion"/>
  </si>
  <si>
    <t>승강장 자동안전발판 설치 공사</t>
    <phoneticPr fontId="3" type="noConversion"/>
  </si>
  <si>
    <t>제한경쟁</t>
    <phoneticPr fontId="3" type="noConversion"/>
  </si>
  <si>
    <t>전기기계설비처</t>
    <phoneticPr fontId="3" type="noConversion"/>
  </si>
  <si>
    <t>김석철</t>
    <phoneticPr fontId="3" type="noConversion"/>
  </si>
  <si>
    <t>051-640-7357</t>
    <phoneticPr fontId="3" type="noConversion"/>
  </si>
  <si>
    <t>승강장안전문 안전보호벽 개량공사</t>
    <phoneticPr fontId="3" type="noConversion"/>
  </si>
  <si>
    <t>정효진</t>
    <phoneticPr fontId="3" type="noConversion"/>
  </si>
  <si>
    <t>051-640-7356</t>
    <phoneticPr fontId="3" type="noConversion"/>
  </si>
  <si>
    <t>부산도시철도 1호선 중앙~범내골 레일교환공사</t>
    <phoneticPr fontId="3" type="noConversion"/>
  </si>
  <si>
    <t>시설처</t>
    <phoneticPr fontId="6" type="noConversion"/>
  </si>
  <si>
    <t>정호재</t>
    <phoneticPr fontId="6" type="noConversion"/>
  </si>
  <si>
    <t>051-640-7392</t>
    <phoneticPr fontId="6" type="noConversion"/>
  </si>
  <si>
    <t>부산교통공사</t>
    <phoneticPr fontId="3" type="noConversion"/>
  </si>
  <si>
    <t>급수배관 교체</t>
    <phoneticPr fontId="3" type="noConversion"/>
  </si>
  <si>
    <t>기계설비사업소</t>
    <phoneticPr fontId="6" type="noConversion"/>
  </si>
  <si>
    <t>박주완</t>
    <phoneticPr fontId="6" type="noConversion"/>
  </si>
  <si>
    <t>051-678-6486</t>
    <phoneticPr fontId="6" type="noConversion"/>
  </si>
  <si>
    <t>이태환</t>
    <phoneticPr fontId="3" type="noConversion"/>
  </si>
  <si>
    <t>055-370-0556</t>
    <phoneticPr fontId="3" type="noConversion"/>
  </si>
  <si>
    <t>1호선 노후 전력케이블 1구간 교체공사</t>
    <phoneticPr fontId="3" type="noConversion"/>
  </si>
  <si>
    <t>부산교통공사</t>
    <phoneticPr fontId="3" type="noConversion"/>
  </si>
  <si>
    <t>1호선 노후 전력케이블 2구간 교체공사</t>
    <phoneticPr fontId="3" type="noConversion"/>
  </si>
  <si>
    <t>1호선 노후 전력케이블 3구간 교체공사</t>
    <phoneticPr fontId="3" type="noConversion"/>
  </si>
  <si>
    <t>도시철도 양산선(노포~북정)2공구 건설공사</t>
    <phoneticPr fontId="6" type="noConversion"/>
  </si>
  <si>
    <t>부산교통공사</t>
    <phoneticPr fontId="3" type="noConversion"/>
  </si>
  <si>
    <t>도시철도 양산선(노포~북정)4공구 건설공사</t>
    <phoneticPr fontId="6" type="noConversion"/>
  </si>
  <si>
    <t>3호선 지상구간 전차선로 급전선 클램프 교체공사</t>
    <phoneticPr fontId="3" type="noConversion"/>
  </si>
  <si>
    <t>전기사업소</t>
    <phoneticPr fontId="6" type="noConversion"/>
  </si>
  <si>
    <t>한현중</t>
    <phoneticPr fontId="6" type="noConversion"/>
  </si>
  <si>
    <t>055-370-0554</t>
    <phoneticPr fontId="3" type="noConversion"/>
  </si>
  <si>
    <t>정영수</t>
    <phoneticPr fontId="3" type="noConversion"/>
  </si>
  <si>
    <t>4호선 전력배전반 개량공사</t>
    <phoneticPr fontId="3" type="noConversion"/>
  </si>
  <si>
    <t>전기</t>
    <phoneticPr fontId="3" type="noConversion"/>
  </si>
  <si>
    <t>경전철운영사업소</t>
    <phoneticPr fontId="6" type="noConversion"/>
  </si>
  <si>
    <t>이상윤</t>
    <phoneticPr fontId="6" type="noConversion"/>
  </si>
  <si>
    <t>051-605-0133</t>
    <phoneticPr fontId="6" type="noConversion"/>
  </si>
  <si>
    <t>부산교통공사</t>
    <phoneticPr fontId="3" type="noConversion"/>
  </si>
  <si>
    <t>1호선 통신기기실 벽면도색 및 바닥재 교체 공사</t>
    <phoneticPr fontId="3" type="noConversion"/>
  </si>
  <si>
    <t>신호통신사업소</t>
    <phoneticPr fontId="6" type="noConversion"/>
  </si>
  <si>
    <t>노성환</t>
    <phoneticPr fontId="6" type="noConversion"/>
  </si>
  <si>
    <t>051-509-4252</t>
    <phoneticPr fontId="3" type="noConversion"/>
  </si>
  <si>
    <t>역사 노후카메라 교체 및 증설 공사</t>
    <phoneticPr fontId="3" type="noConversion"/>
  </si>
  <si>
    <t>체육공원역 시설개량 전기설비공사</t>
    <phoneticPr fontId="3" type="noConversion"/>
  </si>
  <si>
    <t>설비공사처</t>
    <phoneticPr fontId="3" type="noConversion"/>
  </si>
  <si>
    <t>김동원</t>
    <phoneticPr fontId="3" type="noConversion"/>
  </si>
  <si>
    <t>051-640-7458</t>
    <phoneticPr fontId="3" type="noConversion"/>
  </si>
  <si>
    <t>조경녹지 유지관리공사</t>
    <phoneticPr fontId="3" type="noConversion"/>
  </si>
  <si>
    <t>경영지원처</t>
    <phoneticPr fontId="6" type="noConversion"/>
  </si>
  <si>
    <t>홍장훈</t>
    <phoneticPr fontId="6" type="noConversion"/>
  </si>
  <si>
    <t>051-640-7206</t>
    <phoneticPr fontId="6" type="noConversion"/>
  </si>
  <si>
    <t>동래~명륜간(1) 신축이음 보수공사</t>
    <phoneticPr fontId="3" type="noConversion"/>
  </si>
  <si>
    <t>동래~명륜간(2) 신축이음 보수공사</t>
    <phoneticPr fontId="3" type="noConversion"/>
  </si>
  <si>
    <t>부산교통공사</t>
    <phoneticPr fontId="3" type="noConversion"/>
  </si>
  <si>
    <t>전차선로 개량공사</t>
    <phoneticPr fontId="3" type="noConversion"/>
  </si>
  <si>
    <t>전기기계설비처</t>
    <phoneticPr fontId="3" type="noConversion"/>
  </si>
  <si>
    <t>임덕원</t>
    <phoneticPr fontId="3" type="noConversion"/>
  </si>
  <si>
    <t>051-640-7335</t>
    <phoneticPr fontId="3" type="noConversion"/>
  </si>
  <si>
    <t>1,2호선 승강기 화재연동장치 설치</t>
    <phoneticPr fontId="3" type="noConversion"/>
  </si>
  <si>
    <t>소방</t>
    <phoneticPr fontId="3" type="noConversion"/>
  </si>
  <si>
    <t>이우찬</t>
    <phoneticPr fontId="3" type="noConversion"/>
  </si>
  <si>
    <t>051-640-7523</t>
    <phoneticPr fontId="3" type="noConversion"/>
  </si>
  <si>
    <t>1호선 고휘도 유도등 및 시각경보기 설치</t>
    <phoneticPr fontId="3" type="noConversion"/>
  </si>
  <si>
    <t>2호선 자동제어 설치</t>
    <phoneticPr fontId="3" type="noConversion"/>
  </si>
  <si>
    <t>전문</t>
    <phoneticPr fontId="3" type="noConversion"/>
  </si>
  <si>
    <t>노후 에스컬레이터 개량공사</t>
    <phoneticPr fontId="3" type="noConversion"/>
  </si>
  <si>
    <t>양정열</t>
    <phoneticPr fontId="3" type="noConversion"/>
  </si>
  <si>
    <t>051-640-7522</t>
    <phoneticPr fontId="3" type="noConversion"/>
  </si>
  <si>
    <t>1~4호선 2018년 에스컬레이터 스텝체인 교체공사</t>
    <phoneticPr fontId="3" type="noConversion"/>
  </si>
  <si>
    <t>이수용</t>
    <phoneticPr fontId="3" type="noConversion"/>
  </si>
  <si>
    <t>051-640-7396</t>
    <phoneticPr fontId="3" type="noConversion"/>
  </si>
  <si>
    <t>부산교통공사</t>
    <phoneticPr fontId="3" type="noConversion"/>
  </si>
  <si>
    <t>1호선 고가역사 외벽PC판넬 보강</t>
    <phoneticPr fontId="3" type="noConversion"/>
  </si>
  <si>
    <t>시설처</t>
    <phoneticPr fontId="3" type="noConversion"/>
  </si>
  <si>
    <t>신동강</t>
    <phoneticPr fontId="3" type="noConversion"/>
  </si>
  <si>
    <t>051-640-7525</t>
    <phoneticPr fontId="3" type="noConversion"/>
  </si>
  <si>
    <t>자체조달</t>
    <phoneticPr fontId="3" type="noConversion"/>
  </si>
  <si>
    <t>1~2호선 행선안내전광판 교체 공사</t>
    <phoneticPr fontId="3" type="noConversion"/>
  </si>
  <si>
    <t>신호통신처</t>
    <phoneticPr fontId="3" type="noConversion"/>
  </si>
  <si>
    <t>김창래</t>
    <phoneticPr fontId="6" type="noConversion"/>
  </si>
  <si>
    <t>051-640-7369</t>
    <phoneticPr fontId="6" type="noConversion"/>
  </si>
  <si>
    <t>1호선 곡선역 경광등 설치공사</t>
    <phoneticPr fontId="3" type="noConversion"/>
  </si>
  <si>
    <t>통신</t>
    <phoneticPr fontId="3" type="noConversion"/>
  </si>
  <si>
    <t>제한경쟁</t>
    <phoneticPr fontId="3" type="noConversion"/>
  </si>
  <si>
    <t>서재현</t>
    <phoneticPr fontId="3" type="noConversion"/>
  </si>
  <si>
    <t>051-640-7373</t>
    <phoneticPr fontId="3" type="noConversion"/>
  </si>
  <si>
    <t>부산교통공사</t>
    <phoneticPr fontId="3" type="noConversion"/>
  </si>
  <si>
    <t>회차선 초소 이전 개량 및 간이화장실 설치</t>
    <phoneticPr fontId="3" type="noConversion"/>
  </si>
  <si>
    <t>성기동</t>
    <phoneticPr fontId="3" type="noConversion"/>
  </si>
  <si>
    <t>051-979-0111</t>
    <phoneticPr fontId="3" type="noConversion"/>
  </si>
  <si>
    <t>구내 시운전선 차단기 및 안전휀스 설치</t>
    <phoneticPr fontId="3" type="noConversion"/>
  </si>
  <si>
    <t>신평차량사업소</t>
    <phoneticPr fontId="6" type="noConversion"/>
  </si>
  <si>
    <t>노오용</t>
    <phoneticPr fontId="3" type="noConversion"/>
  </si>
  <si>
    <t>051-200-5110</t>
    <phoneticPr fontId="3" type="noConversion"/>
  </si>
  <si>
    <t>1~3호선 환기설비 유지보수공사</t>
    <phoneticPr fontId="3" type="noConversion"/>
  </si>
  <si>
    <t>기계설비사업소</t>
    <phoneticPr fontId="6" type="noConversion"/>
  </si>
  <si>
    <t>정문철</t>
    <phoneticPr fontId="3" type="noConversion"/>
  </si>
  <si>
    <t>051-678-6486</t>
    <phoneticPr fontId="6" type="noConversion"/>
  </si>
  <si>
    <t>1~3호선 소방설비 유지보수공사</t>
    <phoneticPr fontId="3" type="noConversion"/>
  </si>
  <si>
    <t>이윤재</t>
    <phoneticPr fontId="3" type="noConversion"/>
  </si>
  <si>
    <t>전차선로 조류방지장치 설치공사</t>
    <phoneticPr fontId="3" type="noConversion"/>
  </si>
  <si>
    <t>전기</t>
    <phoneticPr fontId="3" type="noConversion"/>
  </si>
  <si>
    <t>전기사업소</t>
    <phoneticPr fontId="6" type="noConversion"/>
  </si>
  <si>
    <t>한현중</t>
    <phoneticPr fontId="6" type="noConversion"/>
  </si>
  <si>
    <t>055-370-0554</t>
    <phoneticPr fontId="6" type="noConversion"/>
  </si>
  <si>
    <t>구내선 증설 및 노후케이블 교체 공사</t>
    <phoneticPr fontId="3" type="noConversion"/>
  </si>
  <si>
    <t>신호통신사업소</t>
    <phoneticPr fontId="6" type="noConversion"/>
  </si>
  <si>
    <t>노성환</t>
    <phoneticPr fontId="6" type="noConversion"/>
  </si>
  <si>
    <t>051-509-4252</t>
    <phoneticPr fontId="3" type="noConversion"/>
  </si>
  <si>
    <t>체육공원역 시설개량 기계설비공사</t>
    <phoneticPr fontId="3" type="noConversion"/>
  </si>
  <si>
    <t>제한경쟁</t>
    <phoneticPr fontId="3" type="noConversion"/>
  </si>
  <si>
    <t>설비공사처</t>
    <phoneticPr fontId="3" type="noConversion"/>
  </si>
  <si>
    <t>한기종</t>
    <phoneticPr fontId="3" type="noConversion"/>
  </si>
  <si>
    <t>051-640-7465</t>
    <phoneticPr fontId="3" type="noConversion"/>
  </si>
  <si>
    <t>체육공원역 시설개량 소방설비공사</t>
    <phoneticPr fontId="3" type="noConversion"/>
  </si>
  <si>
    <t>부산교통공사</t>
    <phoneticPr fontId="3" type="noConversion"/>
  </si>
  <si>
    <t>부산교통공사</t>
    <phoneticPr fontId="3" type="noConversion"/>
  </si>
  <si>
    <t>노후 배수펌프 교체공사</t>
    <phoneticPr fontId="3" type="noConversion"/>
  </si>
  <si>
    <t>김규봉</t>
    <phoneticPr fontId="3" type="noConversion"/>
  </si>
  <si>
    <t>051-640-7347</t>
    <phoneticPr fontId="3" type="noConversion"/>
  </si>
  <si>
    <t>1~4호선 에스컬레이터 역주행 방지장치 설치</t>
    <phoneticPr fontId="3" type="noConversion"/>
  </si>
  <si>
    <t>양정열</t>
    <phoneticPr fontId="3" type="noConversion"/>
  </si>
  <si>
    <t>051-640-7522</t>
    <phoneticPr fontId="3" type="noConversion"/>
  </si>
  <si>
    <t>노후 오수처리시설 개량공사</t>
    <phoneticPr fontId="3" type="noConversion"/>
  </si>
  <si>
    <t>박성필</t>
    <phoneticPr fontId="3" type="noConversion"/>
  </si>
  <si>
    <t>해운대역 냉방장치 개량공사</t>
    <phoneticPr fontId="3" type="noConversion"/>
  </si>
  <si>
    <t>전기기계설비처</t>
    <phoneticPr fontId="6" type="noConversion"/>
  </si>
  <si>
    <t>백세준</t>
    <phoneticPr fontId="6" type="noConversion"/>
  </si>
  <si>
    <t>051-640-7350</t>
    <phoneticPr fontId="3" type="noConversion"/>
  </si>
  <si>
    <t>BRT 사업에 따른 환기구 이설공사</t>
    <phoneticPr fontId="3" type="noConversion"/>
  </si>
  <si>
    <t>김대영</t>
    <phoneticPr fontId="6" type="noConversion"/>
  </si>
  <si>
    <t>051-640-7382</t>
    <phoneticPr fontId="6" type="noConversion"/>
  </si>
  <si>
    <t>못골역 2역 승강장 천장판 교체공사</t>
    <phoneticPr fontId="3" type="noConversion"/>
  </si>
  <si>
    <t>조현빈</t>
    <phoneticPr fontId="6" type="noConversion"/>
  </si>
  <si>
    <t>051-640-7397</t>
    <phoneticPr fontId="6" type="noConversion"/>
  </si>
  <si>
    <t>부산교통공사</t>
    <phoneticPr fontId="3" type="noConversion"/>
  </si>
  <si>
    <t>부산교통공사</t>
    <phoneticPr fontId="3" type="noConversion"/>
  </si>
  <si>
    <t>유치선A선, 상,하 회차선 보행로 설치</t>
    <phoneticPr fontId="3" type="noConversion"/>
  </si>
  <si>
    <t>신평차량사업소</t>
    <phoneticPr fontId="6" type="noConversion"/>
  </si>
  <si>
    <t>노오용</t>
    <phoneticPr fontId="3" type="noConversion"/>
  </si>
  <si>
    <t>051-200-5110</t>
    <phoneticPr fontId="3" type="noConversion"/>
  </si>
  <si>
    <t>기계설비사업소</t>
    <phoneticPr fontId="6" type="noConversion"/>
  </si>
  <si>
    <t>박주완</t>
    <phoneticPr fontId="3" type="noConversion"/>
  </si>
  <si>
    <t>051-678-6486</t>
    <phoneticPr fontId="6" type="noConversion"/>
  </si>
  <si>
    <t>051-678-6486</t>
    <phoneticPr fontId="6" type="noConversion"/>
  </si>
  <si>
    <t>부산교통공사</t>
    <phoneticPr fontId="3" type="noConversion"/>
  </si>
  <si>
    <t>부산교통공사</t>
    <phoneticPr fontId="3" type="noConversion"/>
  </si>
  <si>
    <t>1호선 노포기지 내외곽 철조망 교체</t>
    <phoneticPr fontId="3" type="noConversion"/>
  </si>
  <si>
    <t>시설사업소</t>
    <phoneticPr fontId="6" type="noConversion"/>
  </si>
  <si>
    <t>이성준</t>
    <phoneticPr fontId="6" type="noConversion"/>
  </si>
  <si>
    <t>051-509-4117</t>
    <phoneticPr fontId="6" type="noConversion"/>
  </si>
  <si>
    <t>검수고 V선 전원선 등 전원설비 개량</t>
    <phoneticPr fontId="3" type="noConversion"/>
  </si>
  <si>
    <t>전기</t>
    <phoneticPr fontId="3" type="noConversion"/>
  </si>
  <si>
    <t>전기사업소</t>
    <phoneticPr fontId="6" type="noConversion"/>
  </si>
  <si>
    <t>김채근</t>
    <phoneticPr fontId="6" type="noConversion"/>
  </si>
  <si>
    <t>055-370-0555</t>
    <phoneticPr fontId="6" type="noConversion"/>
  </si>
  <si>
    <t>자체조달</t>
    <phoneticPr fontId="3" type="noConversion"/>
  </si>
  <si>
    <t>전동차 실내출입용 승강계단 난간 설치</t>
    <phoneticPr fontId="6" type="noConversion"/>
  </si>
  <si>
    <t>노포차량사업소</t>
    <phoneticPr fontId="6" type="noConversion"/>
  </si>
  <si>
    <t>김재범</t>
    <phoneticPr fontId="6" type="noConversion"/>
  </si>
  <si>
    <t>051-509-4376</t>
    <phoneticPr fontId="6" type="noConversion"/>
  </si>
  <si>
    <t>전동차 옥상점검용 작업난간 발끝막이 설치</t>
    <phoneticPr fontId="6" type="noConversion"/>
  </si>
  <si>
    <t>동래 섹션개량공사</t>
    <phoneticPr fontId="3" type="noConversion"/>
  </si>
  <si>
    <t>전기기계설비처</t>
    <phoneticPr fontId="3" type="noConversion"/>
  </si>
  <si>
    <t>임덕원</t>
    <phoneticPr fontId="3" type="noConversion"/>
  </si>
  <si>
    <t>051-640-7335</t>
    <phoneticPr fontId="3" type="noConversion"/>
  </si>
  <si>
    <t>1호선 고가구간 방음시설 개량공사(토목, 전기, 폐기물 포함)</t>
    <phoneticPr fontId="3" type="noConversion"/>
  </si>
  <si>
    <t>시설처</t>
    <phoneticPr fontId="6" type="noConversion"/>
  </si>
  <si>
    <t>김대영</t>
    <phoneticPr fontId="6" type="noConversion"/>
  </si>
  <si>
    <t>051-640-7382</t>
    <phoneticPr fontId="6" type="noConversion"/>
  </si>
  <si>
    <t>노포승무소 진입로 개선공사</t>
    <phoneticPr fontId="3" type="noConversion"/>
  </si>
  <si>
    <t>노포승무사업소</t>
    <phoneticPr fontId="6" type="noConversion"/>
  </si>
  <si>
    <t>우태욱</t>
    <phoneticPr fontId="6" type="noConversion"/>
  </si>
  <si>
    <t>051-509-4155</t>
    <phoneticPr fontId="6" type="noConversion"/>
  </si>
  <si>
    <t>기계설비사업소</t>
    <phoneticPr fontId="6" type="noConversion"/>
  </si>
  <si>
    <t>051-678-6486</t>
    <phoneticPr fontId="3" type="noConversion"/>
  </si>
  <si>
    <t>환기용 노후 인버터 교체공사</t>
    <phoneticPr fontId="3" type="noConversion"/>
  </si>
  <si>
    <t>전기사업소</t>
    <phoneticPr fontId="6" type="noConversion"/>
  </si>
  <si>
    <t>유병보</t>
    <phoneticPr fontId="6" type="noConversion"/>
  </si>
  <si>
    <t>055-370-0568</t>
    <phoneticPr fontId="3" type="noConversion"/>
  </si>
  <si>
    <t>노포기취선(K2) 배수로 보강 공사</t>
    <phoneticPr fontId="3" type="noConversion"/>
  </si>
  <si>
    <t>시설사업소</t>
    <phoneticPr fontId="6" type="noConversion"/>
  </si>
  <si>
    <t>이성준</t>
    <phoneticPr fontId="6" type="noConversion"/>
  </si>
  <si>
    <t>051-509-4117</t>
    <phoneticPr fontId="6" type="noConversion"/>
  </si>
  <si>
    <t>청소선 작업대 안전난간 설치</t>
    <phoneticPr fontId="3" type="noConversion"/>
  </si>
  <si>
    <t>호포차량사업소</t>
    <phoneticPr fontId="6" type="noConversion"/>
  </si>
  <si>
    <t>김상철</t>
    <phoneticPr fontId="6" type="noConversion"/>
  </si>
  <si>
    <t>051-640-7383</t>
    <phoneticPr fontId="6" type="noConversion"/>
  </si>
  <si>
    <t xml:space="preserve"> 1~2호선 화장실 개선 공사(장산역)</t>
    <phoneticPr fontId="3" type="noConversion"/>
  </si>
  <si>
    <t>부산교통공사</t>
    <phoneticPr fontId="3" type="noConversion"/>
  </si>
  <si>
    <t>1호선 지상구간(동래~온천장) 접지설비 정비공사</t>
    <phoneticPr fontId="3" type="noConversion"/>
  </si>
  <si>
    <t>전기사업소</t>
    <phoneticPr fontId="3" type="noConversion"/>
  </si>
  <si>
    <t>한현중</t>
    <phoneticPr fontId="6" type="noConversion"/>
  </si>
  <si>
    <t>055-370-0554</t>
    <phoneticPr fontId="3" type="noConversion"/>
  </si>
  <si>
    <t>154kV 유입변압기(MTR) 및 OLTC 정비공사</t>
    <phoneticPr fontId="3" type="noConversion"/>
  </si>
  <si>
    <t>전기사업소</t>
    <phoneticPr fontId="6" type="noConversion"/>
  </si>
  <si>
    <t>임우정</t>
    <phoneticPr fontId="6" type="noConversion"/>
  </si>
  <si>
    <t>055-370-0549</t>
    <phoneticPr fontId="3" type="noConversion"/>
  </si>
  <si>
    <t>자체조달</t>
    <phoneticPr fontId="3" type="noConversion"/>
  </si>
  <si>
    <t>1호선 레일교환에 따른 신호설비 개량공사(하반기)</t>
    <phoneticPr fontId="3" type="noConversion"/>
  </si>
  <si>
    <t>신호통신사업소</t>
    <phoneticPr fontId="3" type="noConversion"/>
  </si>
  <si>
    <t>김성진</t>
    <phoneticPr fontId="3" type="noConversion"/>
  </si>
  <si>
    <t>1~2호선 휠체어 리프트 철거</t>
    <phoneticPr fontId="3" type="noConversion"/>
  </si>
  <si>
    <t>전문</t>
    <phoneticPr fontId="3" type="noConversion"/>
  </si>
  <si>
    <t>전기기계설비처</t>
    <phoneticPr fontId="3" type="noConversion"/>
  </si>
  <si>
    <t>양정열</t>
    <phoneticPr fontId="3" type="noConversion"/>
  </si>
  <si>
    <t>051-640-7522</t>
    <phoneticPr fontId="3" type="noConversion"/>
  </si>
  <si>
    <t>정거장 8차 시설개량공사</t>
    <phoneticPr fontId="3" type="noConversion"/>
  </si>
  <si>
    <t>건설계획처</t>
    <phoneticPr fontId="6" type="noConversion"/>
  </si>
  <si>
    <t>허담</t>
    <phoneticPr fontId="6" type="noConversion"/>
  </si>
  <si>
    <t>051-640-7411</t>
    <phoneticPr fontId="6" type="noConversion"/>
  </si>
  <si>
    <t>도시철도 노후 변압기 등 교체공사</t>
    <phoneticPr fontId="3" type="noConversion"/>
  </si>
  <si>
    <t>전기기계설비처</t>
    <phoneticPr fontId="6" type="noConversion"/>
  </si>
  <si>
    <t>공현욱</t>
    <phoneticPr fontId="6" type="noConversion"/>
  </si>
  <si>
    <t>051-640-7333</t>
    <phoneticPr fontId="6" type="noConversion"/>
  </si>
  <si>
    <t>외부 출입구 핸드레일 설치</t>
    <phoneticPr fontId="3" type="noConversion"/>
  </si>
  <si>
    <t>시설처</t>
    <phoneticPr fontId="6" type="noConversion"/>
  </si>
  <si>
    <t>조현빈</t>
    <phoneticPr fontId="6" type="noConversion"/>
  </si>
  <si>
    <t>051-640-7397</t>
    <phoneticPr fontId="6" type="noConversion"/>
  </si>
  <si>
    <t>154kV GIS설비 보통점검 공사</t>
    <phoneticPr fontId="3" type="noConversion"/>
  </si>
  <si>
    <t>전기사업소</t>
    <phoneticPr fontId="6" type="noConversion"/>
  </si>
  <si>
    <t>유병보</t>
    <phoneticPr fontId="6" type="noConversion"/>
  </si>
  <si>
    <t>055-370-0568</t>
    <phoneticPr fontId="6" type="noConversion"/>
  </si>
  <si>
    <t>154kV 지중수전선로 유지관리</t>
    <phoneticPr fontId="3" type="noConversion"/>
  </si>
  <si>
    <t>임우정</t>
    <phoneticPr fontId="6" type="noConversion"/>
  </si>
  <si>
    <t>055-370-0549</t>
    <phoneticPr fontId="6" type="noConversion"/>
  </si>
  <si>
    <t>1호선 전기실 전력설비 교체공사</t>
    <phoneticPr fontId="3" type="noConversion"/>
  </si>
  <si>
    <t>전기</t>
    <phoneticPr fontId="3" type="noConversion"/>
  </si>
  <si>
    <t>유진승</t>
    <phoneticPr fontId="6" type="noConversion"/>
  </si>
  <si>
    <t>051-640-7342</t>
    <phoneticPr fontId="6" type="noConversion"/>
  </si>
  <si>
    <t>부산도시공사</t>
    <phoneticPr fontId="3" type="noConversion"/>
  </si>
  <si>
    <t>국제산업물류도시 가로등
설치공사(6공구)</t>
    <phoneticPr fontId="21" type="noConversion"/>
  </si>
  <si>
    <t>제한(지역)</t>
    <phoneticPr fontId="3" type="noConversion"/>
  </si>
  <si>
    <t>기전사업처</t>
    <phoneticPr fontId="21" type="noConversion"/>
  </si>
  <si>
    <t>기웅석</t>
    <phoneticPr fontId="6" type="noConversion"/>
  </si>
  <si>
    <t>810-1466</t>
    <phoneticPr fontId="3" type="noConversion"/>
  </si>
  <si>
    <t>국제산업물류도시 가로등
 설치공사(8공구)</t>
    <phoneticPr fontId="21" type="noConversion"/>
  </si>
  <si>
    <t>국제산업물류도시 교통신호등
 설치공사(6공구)</t>
    <phoneticPr fontId="21" type="noConversion"/>
  </si>
  <si>
    <t>에코델타시티 조성사업(1단계) 전기공사</t>
    <phoneticPr fontId="21" type="noConversion"/>
  </si>
  <si>
    <t>한승훈</t>
    <phoneticPr fontId="6" type="noConversion"/>
  </si>
  <si>
    <t>810-1465</t>
    <phoneticPr fontId="3" type="noConversion"/>
  </si>
  <si>
    <t>에코델타시티 조성사업(1단계) 정보통신공사</t>
    <phoneticPr fontId="21" type="noConversion"/>
  </si>
  <si>
    <t>통신</t>
    <phoneticPr fontId="3" type="noConversion"/>
  </si>
  <si>
    <t>백승용</t>
    <phoneticPr fontId="6" type="noConversion"/>
  </si>
  <si>
    <t>810-1462</t>
    <phoneticPr fontId="3" type="noConversion"/>
  </si>
  <si>
    <t>일광지구 도시개발사업
 공원등 설치공사</t>
    <phoneticPr fontId="21" type="noConversion"/>
  </si>
  <si>
    <t>신동훈</t>
    <phoneticPr fontId="6" type="noConversion"/>
  </si>
  <si>
    <t>810-1464</t>
    <phoneticPr fontId="3" type="noConversion"/>
  </si>
  <si>
    <t>건설안전시험사업소 행복주택
지장물 철거공사</t>
    <phoneticPr fontId="21" type="noConversion"/>
  </si>
  <si>
    <t>도시재생처</t>
    <phoneticPr fontId="21" type="noConversion"/>
  </si>
  <si>
    <t>윤강원</t>
    <phoneticPr fontId="6" type="noConversion"/>
  </si>
  <si>
    <t>810-8506</t>
    <phoneticPr fontId="3" type="noConversion"/>
  </si>
  <si>
    <t>상반기(미정)</t>
    <phoneticPr fontId="3" type="noConversion"/>
  </si>
  <si>
    <t>테마파크 기반조성공사</t>
    <phoneticPr fontId="21" type="noConversion"/>
  </si>
  <si>
    <t>제한(실적)</t>
    <phoneticPr fontId="3" type="noConversion"/>
  </si>
  <si>
    <t>동부산사업처</t>
    <phoneticPr fontId="21" type="noConversion"/>
  </si>
  <si>
    <t>김병효</t>
    <phoneticPr fontId="3" type="noConversion"/>
  </si>
  <si>
    <t>810-1495</t>
    <phoneticPr fontId="3" type="noConversion"/>
  </si>
  <si>
    <t>부산 에코델타시티 1단계 4공구
조경공사</t>
    <phoneticPr fontId="21" type="noConversion"/>
  </si>
  <si>
    <t>조경</t>
    <phoneticPr fontId="3" type="noConversion"/>
  </si>
  <si>
    <t>개발사업처</t>
    <phoneticPr fontId="21" type="noConversion"/>
  </si>
  <si>
    <t>최수종</t>
    <phoneticPr fontId="3" type="noConversion"/>
  </si>
  <si>
    <t>810-1377</t>
    <phoneticPr fontId="3" type="noConversion"/>
  </si>
  <si>
    <t>주거복지처</t>
    <phoneticPr fontId="21" type="noConversion"/>
  </si>
  <si>
    <t>형남진</t>
    <phoneticPr fontId="3" type="noConversion"/>
  </si>
  <si>
    <t>810-1335</t>
    <phoneticPr fontId="3" type="noConversion"/>
  </si>
  <si>
    <t>고태호</t>
    <phoneticPr fontId="3" type="noConversion"/>
  </si>
  <si>
    <t>810-1336</t>
    <phoneticPr fontId="3" type="noConversion"/>
  </si>
  <si>
    <t>양상웅</t>
    <phoneticPr fontId="3" type="noConversion"/>
  </si>
  <si>
    <t>810-1334</t>
    <phoneticPr fontId="3" type="noConversion"/>
  </si>
  <si>
    <t>권현석</t>
    <phoneticPr fontId="3" type="noConversion"/>
  </si>
  <si>
    <t>810-1338</t>
    <phoneticPr fontId="3" type="noConversion"/>
  </si>
  <si>
    <t>허주영</t>
    <phoneticPr fontId="3" type="noConversion"/>
  </si>
  <si>
    <t>810-1337</t>
    <phoneticPr fontId="3" type="noConversion"/>
  </si>
  <si>
    <t>부산시설공단</t>
    <phoneticPr fontId="3" type="noConversion"/>
  </si>
  <si>
    <t>중앙조달</t>
    <phoneticPr fontId="3" type="noConversion"/>
  </si>
  <si>
    <t>남포지하도상가 공조용 냉각탑 
교체공사</t>
    <phoneticPr fontId="6" type="noConversion"/>
  </si>
  <si>
    <t>기계</t>
    <phoneticPr fontId="3" type="noConversion"/>
  </si>
  <si>
    <t>남부지하도상가사업소</t>
    <phoneticPr fontId="6" type="noConversion"/>
  </si>
  <si>
    <t>권해옥</t>
    <phoneticPr fontId="6" type="noConversion"/>
  </si>
  <si>
    <t>713-8205</t>
    <phoneticPr fontId="3" type="noConversion"/>
  </si>
  <si>
    <t>국제지하도상가 비상방송 시스템 
정비공사</t>
    <phoneticPr fontId="6" type="noConversion"/>
  </si>
  <si>
    <t>소방</t>
    <phoneticPr fontId="3" type="noConversion"/>
  </si>
  <si>
    <t>제3자단가</t>
    <phoneticPr fontId="3" type="noConversion"/>
  </si>
  <si>
    <t>김정호</t>
    <phoneticPr fontId="6" type="noConversion"/>
  </si>
  <si>
    <t>713-8251</t>
    <phoneticPr fontId="3" type="noConversion"/>
  </si>
  <si>
    <t>광안대교 강교도장 보수공사</t>
    <phoneticPr fontId="6" type="noConversion"/>
  </si>
  <si>
    <t>교량시설팀</t>
    <phoneticPr fontId="6" type="noConversion"/>
  </si>
  <si>
    <t>노영경</t>
    <phoneticPr fontId="6" type="noConversion"/>
  </si>
  <si>
    <t>780-0055</t>
    <phoneticPr fontId="3" type="noConversion"/>
  </si>
  <si>
    <t>광안대로 탄산화방지공사</t>
    <phoneticPr fontId="3" type="noConversion"/>
  </si>
  <si>
    <t>정성욱</t>
    <phoneticPr fontId="3" type="noConversion"/>
  </si>
  <si>
    <t>780-0075</t>
    <phoneticPr fontId="3" type="noConversion"/>
  </si>
  <si>
    <t>광안대교 강관파일 방식 보수공사</t>
    <phoneticPr fontId="3" type="noConversion"/>
  </si>
  <si>
    <t>김승희</t>
    <phoneticPr fontId="3" type="noConversion"/>
  </si>
  <si>
    <t>780-0056</t>
    <phoneticPr fontId="3" type="noConversion"/>
  </si>
  <si>
    <t>광안대교 노면 재포장공사</t>
    <phoneticPr fontId="3" type="noConversion"/>
  </si>
  <si>
    <t>김동혁</t>
    <phoneticPr fontId="3" type="noConversion"/>
  </si>
  <si>
    <t>780-0057</t>
    <phoneticPr fontId="3" type="noConversion"/>
  </si>
  <si>
    <t>영도고가교 교각점검로 설치공사</t>
    <phoneticPr fontId="3" type="noConversion"/>
  </si>
  <si>
    <t>서면몰 수배전설비 교체 전기공사</t>
    <phoneticPr fontId="3" type="noConversion"/>
  </si>
  <si>
    <t>중부지하도상가   사업소</t>
    <phoneticPr fontId="3" type="noConversion"/>
  </si>
  <si>
    <t>박주호</t>
    <phoneticPr fontId="3" type="noConversion"/>
  </si>
  <si>
    <t>713-8262</t>
    <phoneticPr fontId="3" type="noConversion"/>
  </si>
  <si>
    <t>서면몰 점포내 비상전원 공급공사</t>
    <phoneticPr fontId="6" type="noConversion"/>
  </si>
  <si>
    <t>중앙몰 CCTV 설치공사</t>
    <phoneticPr fontId="3" type="noConversion"/>
  </si>
  <si>
    <t>중앙몰 소방설비 정비 공사</t>
    <phoneticPr fontId="3" type="noConversion"/>
  </si>
  <si>
    <t>김지욱</t>
    <phoneticPr fontId="3" type="noConversion"/>
  </si>
  <si>
    <t>713-8296</t>
    <phoneticPr fontId="3" type="noConversion"/>
  </si>
  <si>
    <t>서면몰 냉난방기 정비 공사</t>
    <phoneticPr fontId="3" type="noConversion"/>
  </si>
  <si>
    <t>구)성지곡수원지댐 보수,보강공사</t>
    <phoneticPr fontId="6" type="noConversion"/>
  </si>
  <si>
    <t>어린이대공원사업소</t>
    <phoneticPr fontId="6" type="noConversion"/>
  </si>
  <si>
    <t>이상봉</t>
    <phoneticPr fontId="6" type="noConversion"/>
  </si>
  <si>
    <t>860-7848</t>
    <phoneticPr fontId="3" type="noConversion"/>
  </si>
  <si>
    <t>번영로 차선도색공사</t>
    <phoneticPr fontId="13" type="noConversion"/>
  </si>
  <si>
    <t>도로시설팀</t>
    <phoneticPr fontId="6" type="noConversion"/>
  </si>
  <si>
    <t>이탁곤</t>
    <phoneticPr fontId="6" type="noConversion"/>
  </si>
  <si>
    <t>790-7023</t>
    <phoneticPr fontId="3" type="noConversion"/>
  </si>
  <si>
    <t>번영로 노후 아스팔트 포장공사</t>
    <phoneticPr fontId="13" type="noConversion"/>
  </si>
  <si>
    <t>동서로 차선도색공사</t>
    <phoneticPr fontId="13" type="noConversion"/>
  </si>
  <si>
    <t>박한우</t>
    <phoneticPr fontId="6" type="noConversion"/>
  </si>
  <si>
    <t>790-7021</t>
    <phoneticPr fontId="3" type="noConversion"/>
  </si>
  <si>
    <t>동서로 노후 아스팔트 포장공사</t>
    <phoneticPr fontId="13" type="noConversion"/>
  </si>
  <si>
    <t>도시고속도로 소파보수공사(단가계약)</t>
    <phoneticPr fontId="13" type="noConversion"/>
  </si>
  <si>
    <t>최영택</t>
    <phoneticPr fontId="6" type="noConversion"/>
  </si>
  <si>
    <t>790-7025</t>
    <phoneticPr fontId="3" type="noConversion"/>
  </si>
  <si>
    <t>도로조명시설 유지보수공사(단가계약)</t>
    <phoneticPr fontId="13" type="noConversion"/>
  </si>
  <si>
    <t>김경하</t>
    <phoneticPr fontId="6" type="noConversion"/>
  </si>
  <si>
    <t>790-7034</t>
    <phoneticPr fontId="3" type="noConversion"/>
  </si>
  <si>
    <t>번영로 오륜터널 노후 CCTV  교체 공사</t>
    <phoneticPr fontId="6" type="noConversion"/>
  </si>
  <si>
    <t>김순정</t>
    <phoneticPr fontId="6" type="noConversion"/>
  </si>
  <si>
    <t>790-7036</t>
    <phoneticPr fontId="3" type="noConversion"/>
  </si>
  <si>
    <t>번영로 문현,수영 노후 CCTV  교체 공사</t>
    <phoneticPr fontId="6" type="noConversion"/>
  </si>
  <si>
    <t>동서로 신규 주례방음터널 CCTV 설치 공사</t>
    <phoneticPr fontId="3" type="noConversion"/>
  </si>
  <si>
    <t>김순정</t>
    <phoneticPr fontId="3" type="noConversion"/>
  </si>
  <si>
    <t>동서로 노후 도로전광판 교체 공사</t>
    <phoneticPr fontId="3" type="noConversion"/>
  </si>
  <si>
    <t>김용일</t>
    <phoneticPr fontId="3" type="noConversion"/>
  </si>
  <si>
    <t>790-7031</t>
    <phoneticPr fontId="3" type="noConversion"/>
  </si>
  <si>
    <t>번영로 광케이블 포설 공사</t>
    <phoneticPr fontId="3" type="noConversion"/>
  </si>
  <si>
    <t>자갈치시장 지붕 전면 보수공사</t>
    <phoneticPr fontId="6" type="noConversion"/>
  </si>
  <si>
    <t>자갈치시장사업소</t>
    <phoneticPr fontId="6" type="noConversion"/>
  </si>
  <si>
    <t>최수진</t>
    <phoneticPr fontId="6" type="noConversion"/>
  </si>
  <si>
    <t>713-8014</t>
    <phoneticPr fontId="3" type="noConversion"/>
  </si>
  <si>
    <t>광복기념관 화장실 정비공사</t>
    <phoneticPr fontId="6" type="noConversion"/>
  </si>
  <si>
    <t>중앙공원사업소</t>
    <phoneticPr fontId="6" type="noConversion"/>
  </si>
  <si>
    <t>강래우</t>
    <phoneticPr fontId="3" type="noConversion"/>
  </si>
  <si>
    <t>860-7807</t>
    <phoneticPr fontId="3" type="noConversion"/>
  </si>
  <si>
    <t>중앙공원 충혼탑 보수·보강공사</t>
    <phoneticPr fontId="6" type="noConversion"/>
  </si>
  <si>
    <t>공원기획팀</t>
    <phoneticPr fontId="6" type="noConversion"/>
  </si>
  <si>
    <t>유병일</t>
    <phoneticPr fontId="3" type="noConversion"/>
  </si>
  <si>
    <t>860-7812</t>
    <phoneticPr fontId="3" type="noConversion"/>
  </si>
  <si>
    <t>금강공원 약수정사 배후사면 정비공사</t>
    <phoneticPr fontId="6" type="noConversion"/>
  </si>
  <si>
    <t>금강공원사업소</t>
    <phoneticPr fontId="6" type="noConversion"/>
  </si>
  <si>
    <t>임성훈</t>
    <phoneticPr fontId="6" type="noConversion"/>
  </si>
  <si>
    <t>860-7884</t>
    <phoneticPr fontId="3" type="noConversion"/>
  </si>
  <si>
    <t>태종대유원지 노후 진입계단 정비공사</t>
    <phoneticPr fontId="3" type="noConversion"/>
  </si>
  <si>
    <t>공원기획팀</t>
    <phoneticPr fontId="3" type="noConversion"/>
  </si>
  <si>
    <t>김종현</t>
    <phoneticPr fontId="3" type="noConversion"/>
  </si>
  <si>
    <t>860-7811</t>
    <phoneticPr fontId="3" type="noConversion"/>
  </si>
  <si>
    <t>태종대유원지 수국 화단 조성공사</t>
    <phoneticPr fontId="3" type="noConversion"/>
  </si>
  <si>
    <t>김윤주</t>
    <phoneticPr fontId="3" type="noConversion"/>
  </si>
  <si>
    <t>860-7814</t>
    <phoneticPr fontId="3" type="noConversion"/>
  </si>
  <si>
    <t>용두산공원 전통 한복체험관 신축공사</t>
    <phoneticPr fontId="6" type="noConversion"/>
  </si>
  <si>
    <t>박성호</t>
    <phoneticPr fontId="6" type="noConversion"/>
  </si>
  <si>
    <t>860-7815</t>
    <phoneticPr fontId="3" type="noConversion"/>
  </si>
  <si>
    <t>어린이대공원 산림유역정비공사</t>
    <phoneticPr fontId="6" type="noConversion"/>
  </si>
  <si>
    <t>어린이대공원 구)성지곡 수원지 댐 보수·보강공사</t>
    <phoneticPr fontId="6" type="noConversion"/>
  </si>
  <si>
    <t>860-7844</t>
    <phoneticPr fontId="3" type="noConversion"/>
  </si>
  <si>
    <t>부산지방공단스포원</t>
    <phoneticPr fontId="3" type="noConversion"/>
  </si>
  <si>
    <t>2~3</t>
    <phoneticPr fontId="3" type="noConversion"/>
  </si>
  <si>
    <t>공원 조경시설 정비공사</t>
    <phoneticPr fontId="3" type="noConversion"/>
  </si>
  <si>
    <t>시설관리</t>
    <phoneticPr fontId="3" type="noConversion"/>
  </si>
  <si>
    <t>이준영</t>
    <phoneticPr fontId="3" type="noConversion"/>
  </si>
  <si>
    <t>550-1614</t>
    <phoneticPr fontId="3" type="noConversion"/>
  </si>
  <si>
    <t>실내체육관 시설 개보수 공사</t>
    <phoneticPr fontId="3" type="noConversion"/>
  </si>
  <si>
    <t>신형달</t>
    <phoneticPr fontId="3" type="noConversion"/>
  </si>
  <si>
    <t>550-1617</t>
    <phoneticPr fontId="3" type="noConversion"/>
  </si>
  <si>
    <t>수영장 워터파크 보일러 교체</t>
    <phoneticPr fontId="3" type="noConversion"/>
  </si>
  <si>
    <t>김성만</t>
    <phoneticPr fontId="3" type="noConversion"/>
  </si>
  <si>
    <t>550-1612</t>
    <phoneticPr fontId="3" type="noConversion"/>
  </si>
  <si>
    <t>실내체육관 LED조명 교체</t>
    <phoneticPr fontId="3" type="noConversion"/>
  </si>
  <si>
    <t>설동경</t>
    <phoneticPr fontId="3" type="noConversion"/>
  </si>
  <si>
    <t>550-1611</t>
    <phoneticPr fontId="3" type="noConversion"/>
  </si>
  <si>
    <t>3~4</t>
    <phoneticPr fontId="3" type="noConversion"/>
  </si>
  <si>
    <t>푸드코트 목재데크 정비공사</t>
    <phoneticPr fontId="3" type="noConversion"/>
  </si>
  <si>
    <t>4~5</t>
    <phoneticPr fontId="3" type="noConversion"/>
  </si>
  <si>
    <t>고효율 냉난방기 교체</t>
    <phoneticPr fontId="3" type="noConversion"/>
  </si>
  <si>
    <t>승강기 교체 공사</t>
    <phoneticPr fontId="3" type="noConversion"/>
  </si>
  <si>
    <t>경륜장 북측 출입구 피우 시설 설치</t>
    <phoneticPr fontId="3" type="noConversion"/>
  </si>
  <si>
    <t>경륜장 안전시설 개보수 공사</t>
    <phoneticPr fontId="3" type="noConversion"/>
  </si>
  <si>
    <t>테니스코트 바닥정비 공사</t>
    <phoneticPr fontId="3" type="noConversion"/>
  </si>
  <si>
    <t>조깅로 우레탄 포장 교체</t>
    <phoneticPr fontId="3" type="noConversion"/>
  </si>
  <si>
    <t>조깅로 자전거 도로 도색 공사</t>
    <phoneticPr fontId="3" type="noConversion"/>
  </si>
  <si>
    <t>숲속데크 설치공사</t>
    <phoneticPr fontId="3" type="noConversion"/>
  </si>
  <si>
    <t>부산환경공단</t>
    <phoneticPr fontId="3" type="noConversion"/>
  </si>
  <si>
    <t>직원 근무환경 개선공사</t>
    <phoneticPr fontId="6" type="noConversion"/>
  </si>
  <si>
    <t>기장사업소</t>
    <phoneticPr fontId="6" type="noConversion"/>
  </si>
  <si>
    <t>최규원</t>
    <phoneticPr fontId="6" type="noConversion"/>
  </si>
  <si>
    <t>713-3312</t>
    <phoneticPr fontId="3" type="noConversion"/>
  </si>
  <si>
    <t>처리장 건축물 보강보수공사</t>
    <phoneticPr fontId="6" type="noConversion"/>
  </si>
  <si>
    <t>원심탈수기 오버홀</t>
    <phoneticPr fontId="3" type="noConversion"/>
  </si>
  <si>
    <t>김건호</t>
    <phoneticPr fontId="6" type="noConversion"/>
  </si>
  <si>
    <t>713-3321</t>
    <phoneticPr fontId="3" type="noConversion"/>
  </si>
  <si>
    <t>중앙제어실 제어시스템 개선</t>
    <phoneticPr fontId="13" type="noConversion"/>
  </si>
  <si>
    <t>김병태</t>
    <phoneticPr fontId="6" type="noConversion"/>
  </si>
  <si>
    <t>713-3323</t>
    <phoneticPr fontId="3" type="noConversion"/>
  </si>
  <si>
    <t>하수처리장 시설물 균열보수공사</t>
    <phoneticPr fontId="6" type="noConversion"/>
  </si>
  <si>
    <t>녹산사업소</t>
    <phoneticPr fontId="6" type="noConversion"/>
  </si>
  <si>
    <t>정요한</t>
    <phoneticPr fontId="6" type="noConversion"/>
  </si>
  <si>
    <t>970-1413</t>
    <phoneticPr fontId="3" type="noConversion"/>
  </si>
  <si>
    <t>신항만펌프장 침사지 보수·보강공사</t>
    <phoneticPr fontId="6" type="noConversion"/>
  </si>
  <si>
    <t>1계열 포기조 유입수문 교체</t>
    <phoneticPr fontId="3" type="noConversion"/>
  </si>
  <si>
    <t>김종환</t>
    <phoneticPr fontId="6" type="noConversion"/>
  </si>
  <si>
    <t>970-1421</t>
    <phoneticPr fontId="3" type="noConversion"/>
  </si>
  <si>
    <t>서부, 정관사업소 소나무 전정공사</t>
    <phoneticPr fontId="6" type="noConversion"/>
  </si>
  <si>
    <t>하수사업처</t>
    <phoneticPr fontId="6" type="noConversion"/>
  </si>
  <si>
    <t>윤한구</t>
    <phoneticPr fontId="6" type="noConversion"/>
  </si>
  <si>
    <t>760-3291</t>
    <phoneticPr fontId="3" type="noConversion"/>
  </si>
  <si>
    <t>녹산사업소 소나무 생육환경 개선 공사</t>
    <phoneticPr fontId="6" type="noConversion"/>
  </si>
  <si>
    <t>처리장 건축물 보강·보수 공사</t>
    <phoneticPr fontId="3" type="noConversion"/>
  </si>
  <si>
    <t>토건</t>
    <phoneticPr fontId="3" type="noConversion"/>
  </si>
  <si>
    <t>강변사업소</t>
    <phoneticPr fontId="6" type="noConversion"/>
  </si>
  <si>
    <t>윤재일</t>
    <phoneticPr fontId="6" type="noConversion"/>
  </si>
  <si>
    <t>790-1332</t>
    <phoneticPr fontId="3" type="noConversion"/>
  </si>
  <si>
    <t>엄궁, 감전, 하단 P/S 고압전동기 분해점검</t>
    <phoneticPr fontId="3" type="noConversion"/>
  </si>
  <si>
    <t>이동익</t>
    <phoneticPr fontId="6" type="noConversion"/>
  </si>
  <si>
    <t>790-1351</t>
    <phoneticPr fontId="3" type="noConversion"/>
  </si>
  <si>
    <t>유입펌프 감속기 교체</t>
    <phoneticPr fontId="3" type="noConversion"/>
  </si>
  <si>
    <t>김성태</t>
    <phoneticPr fontId="6" type="noConversion"/>
  </si>
  <si>
    <t>790-1353</t>
    <phoneticPr fontId="3" type="noConversion"/>
  </si>
  <si>
    <t>잉여슬러지 협잡물 분리기 교체</t>
    <phoneticPr fontId="3" type="noConversion"/>
  </si>
  <si>
    <t>습식세정탑 순환수펌프 교체</t>
    <phoneticPr fontId="3" type="noConversion"/>
  </si>
  <si>
    <t>명지사업소</t>
    <phoneticPr fontId="6" type="noConversion"/>
  </si>
  <si>
    <t>박제상</t>
    <phoneticPr fontId="3" type="noConversion"/>
  </si>
  <si>
    <t>790-3521</t>
    <phoneticPr fontId="3" type="noConversion"/>
  </si>
  <si>
    <t>소각로 화격자 구동장치 제작,교체</t>
    <phoneticPr fontId="3" type="noConversion"/>
  </si>
  <si>
    <t>황선권</t>
    <phoneticPr fontId="3" type="noConversion"/>
  </si>
  <si>
    <t>790-3522</t>
    <phoneticPr fontId="3" type="noConversion"/>
  </si>
  <si>
    <t>폐열보일러 수벽관 교체공사</t>
    <phoneticPr fontId="3" type="noConversion"/>
  </si>
  <si>
    <t>전기실 차단기 및 전동밸브 제작,교체</t>
    <phoneticPr fontId="3" type="noConversion"/>
  </si>
  <si>
    <t>암모니아 기화기팬 제작,교체</t>
    <phoneticPr fontId="3" type="noConversion"/>
  </si>
  <si>
    <t>폐열보일러 증발관 Slag 청소작업</t>
    <phoneticPr fontId="3" type="noConversion"/>
  </si>
  <si>
    <t>전기집진기 호퍼 및 추타장치 보수</t>
    <phoneticPr fontId="3" type="noConversion"/>
  </si>
  <si>
    <t>쓰레기크레인 보수공사</t>
    <phoneticPr fontId="3" type="noConversion"/>
  </si>
  <si>
    <t>처리장 건축물 보수,보강 공사</t>
    <phoneticPr fontId="3" type="noConversion"/>
  </si>
  <si>
    <t>남부사업소</t>
    <phoneticPr fontId="3" type="noConversion"/>
  </si>
  <si>
    <t>김열매</t>
    <phoneticPr fontId="3" type="noConversion"/>
  </si>
  <si>
    <t>713-0122</t>
    <phoneticPr fontId="3" type="noConversion"/>
  </si>
  <si>
    <t>관리동 3층 보수,보강 공사</t>
    <phoneticPr fontId="3" type="noConversion"/>
  </si>
  <si>
    <t>체육공원 화장실 리모델링</t>
    <phoneticPr fontId="3" type="noConversion"/>
  </si>
  <si>
    <t>민락중계펌프장 ATLS 교체</t>
    <phoneticPr fontId="3" type="noConversion"/>
  </si>
  <si>
    <t>이명환</t>
    <phoneticPr fontId="3" type="noConversion"/>
  </si>
  <si>
    <t>713-0138</t>
    <phoneticPr fontId="3" type="noConversion"/>
  </si>
  <si>
    <t>MBR 분리막 이물질 유입방지 외벽 설치</t>
    <phoneticPr fontId="3" type="noConversion"/>
  </si>
  <si>
    <t>최규하</t>
    <phoneticPr fontId="3" type="noConversion"/>
  </si>
  <si>
    <t>713-0132</t>
    <phoneticPr fontId="3" type="noConversion"/>
  </si>
  <si>
    <t>노후 침사물 및 협잡물 호퍼 교체</t>
    <phoneticPr fontId="3" type="noConversion"/>
  </si>
  <si>
    <t>유량조정조 찌꺼기 준설공사</t>
    <phoneticPr fontId="6" type="noConversion"/>
  </si>
  <si>
    <t>생곡사업소</t>
    <phoneticPr fontId="6" type="noConversion"/>
  </si>
  <si>
    <t>이재용</t>
    <phoneticPr fontId="6" type="noConversion"/>
  </si>
  <si>
    <t>309-7134</t>
    <phoneticPr fontId="3" type="noConversion"/>
  </si>
  <si>
    <t>생물반응조 격벽(간벽) 설치공사</t>
    <phoneticPr fontId="6" type="noConversion"/>
  </si>
  <si>
    <t>엄순도</t>
    <phoneticPr fontId="6" type="noConversion"/>
  </si>
  <si>
    <t>309-7132</t>
    <phoneticPr fontId="3" type="noConversion"/>
  </si>
  <si>
    <t>제2처리장 송풍기 정비</t>
    <phoneticPr fontId="3" type="noConversion"/>
  </si>
  <si>
    <t>신용명</t>
    <phoneticPr fontId="6" type="noConversion"/>
  </si>
  <si>
    <t>309-7131</t>
    <phoneticPr fontId="3" type="noConversion"/>
  </si>
  <si>
    <t>무인계량시스템 정비</t>
    <phoneticPr fontId="13" type="noConversion"/>
  </si>
  <si>
    <t>제2처리장 감시 설비 설치</t>
    <phoneticPr fontId="3" type="noConversion"/>
  </si>
  <si>
    <t>제2처리장 수질계측기 교체</t>
    <phoneticPr fontId="3" type="noConversion"/>
  </si>
  <si>
    <t>생곡사업소</t>
    <phoneticPr fontId="3" type="noConversion"/>
  </si>
  <si>
    <t>신용명</t>
    <phoneticPr fontId="3" type="noConversion"/>
  </si>
  <si>
    <t>생곡 침출수 이송관로 정비공사</t>
    <phoneticPr fontId="6" type="noConversion"/>
  </si>
  <si>
    <t>하수관로팀</t>
    <phoneticPr fontId="6" type="noConversion"/>
  </si>
  <si>
    <t>정경진</t>
    <phoneticPr fontId="6" type="noConversion"/>
  </si>
  <si>
    <t>921-9655</t>
    <phoneticPr fontId="3" type="noConversion"/>
  </si>
  <si>
    <t>2018년도 동부권역 맨홀정비공사(단가계약)</t>
    <phoneticPr fontId="6" type="noConversion"/>
  </si>
  <si>
    <t>동부시설사업소</t>
    <phoneticPr fontId="6" type="noConversion"/>
  </si>
  <si>
    <t>이동현</t>
    <phoneticPr fontId="6" type="noConversion"/>
  </si>
  <si>
    <t>921-9648</t>
    <phoneticPr fontId="3" type="noConversion"/>
  </si>
  <si>
    <t>명지, 해운대 소각시설 설비별 청소작업</t>
    <phoneticPr fontId="6" type="noConversion"/>
  </si>
  <si>
    <t>자원사업처</t>
    <phoneticPr fontId="6" type="noConversion"/>
  </si>
  <si>
    <t>박희재</t>
    <phoneticPr fontId="6" type="noConversion"/>
  </si>
  <si>
    <t>760-3312</t>
    <phoneticPr fontId="3" type="noConversion"/>
  </si>
  <si>
    <t>명지, 해운대 소각로 연소실 내화물 교체</t>
    <phoneticPr fontId="6" type="noConversion"/>
  </si>
  <si>
    <t>슬레이트 지붕 철거 및 처리 공사</t>
    <phoneticPr fontId="3" type="noConversion"/>
  </si>
  <si>
    <t>박병제</t>
    <phoneticPr fontId="3" type="noConversion"/>
  </si>
  <si>
    <t>760-3322</t>
    <phoneticPr fontId="3" type="noConversion"/>
  </si>
  <si>
    <t>슬레이트 지붕 개량공사</t>
    <phoneticPr fontId="3" type="noConversion"/>
  </si>
  <si>
    <t>탈수동 압축기실 석면해체 공사</t>
    <phoneticPr fontId="13" type="noConversion"/>
  </si>
  <si>
    <t>수영사업소</t>
    <phoneticPr fontId="3" type="noConversion"/>
  </si>
  <si>
    <t>주성중</t>
    <phoneticPr fontId="3" type="noConversion"/>
  </si>
  <si>
    <t>719-3316</t>
    <phoneticPr fontId="13" type="noConversion"/>
  </si>
  <si>
    <t>처리장 시설물 보수, 보강공사</t>
    <phoneticPr fontId="13" type="noConversion"/>
  </si>
  <si>
    <t>류여준</t>
    <phoneticPr fontId="3" type="noConversion"/>
  </si>
  <si>
    <t>719-3312</t>
    <phoneticPr fontId="13" type="noConversion"/>
  </si>
  <si>
    <t>관리동, 탈수동, 탈수기동 건축물
내진 보강공사</t>
    <phoneticPr fontId="13" type="noConversion"/>
  </si>
  <si>
    <t>사업장 안전관리 시설 보강공사</t>
    <phoneticPr fontId="13" type="noConversion"/>
  </si>
  <si>
    <t>환경공원 체육시설물 개선공사</t>
    <phoneticPr fontId="13" type="noConversion"/>
  </si>
  <si>
    <t>MBR용 송풍기 오버홀</t>
    <phoneticPr fontId="13" type="noConversion"/>
  </si>
  <si>
    <t>민경진</t>
    <phoneticPr fontId="3" type="noConversion"/>
  </si>
  <si>
    <t>719-3321</t>
    <phoneticPr fontId="13" type="noConversion"/>
  </si>
  <si>
    <t>원심탈수기 오버홀</t>
    <phoneticPr fontId="13" type="noConversion"/>
  </si>
  <si>
    <t>황영우</t>
    <phoneticPr fontId="3" type="noConversion"/>
  </si>
  <si>
    <t>719-3342</t>
    <phoneticPr fontId="13" type="noConversion"/>
  </si>
  <si>
    <t>탈황제 교체(상반기)</t>
    <phoneticPr fontId="13" type="noConversion"/>
  </si>
  <si>
    <t>탈황제 교체(하반기)</t>
    <phoneticPr fontId="13" type="noConversion"/>
  </si>
  <si>
    <t>선별파쇄기 오버홀</t>
    <phoneticPr fontId="13" type="noConversion"/>
  </si>
  <si>
    <t>하수찌꺼기 2차건조 연료대체 시설설치</t>
    <phoneticPr fontId="6" type="noConversion"/>
  </si>
  <si>
    <t>환경연구소</t>
    <phoneticPr fontId="6" type="noConversion"/>
  </si>
  <si>
    <t>황형진</t>
    <phoneticPr fontId="6" type="noConversion"/>
  </si>
  <si>
    <t>760-3254</t>
    <phoneticPr fontId="3" type="noConversion"/>
  </si>
  <si>
    <t>아나목스 실증연구 설비설치</t>
    <phoneticPr fontId="6" type="noConversion"/>
  </si>
  <si>
    <t>방류수 COD 연구설비 설치</t>
    <phoneticPr fontId="3" type="noConversion"/>
  </si>
  <si>
    <t>환경연구소</t>
    <phoneticPr fontId="3" type="noConversion"/>
  </si>
  <si>
    <t>처리장 건축물 보수,보강공사</t>
    <phoneticPr fontId="3" type="noConversion"/>
  </si>
  <si>
    <t>서부사업소</t>
    <phoneticPr fontId="3" type="noConversion"/>
  </si>
  <si>
    <t>문철민</t>
    <phoneticPr fontId="3" type="noConversion"/>
  </si>
  <si>
    <t>970-0416</t>
    <phoneticPr fontId="3" type="noConversion"/>
  </si>
  <si>
    <t>SBR 반응조 잉여슬러지펌프 교체</t>
    <phoneticPr fontId="3" type="noConversion"/>
  </si>
  <si>
    <t>정지훈</t>
    <phoneticPr fontId="3" type="noConversion"/>
  </si>
  <si>
    <t>970-0415</t>
    <phoneticPr fontId="3" type="noConversion"/>
  </si>
  <si>
    <t>처리장 피뢰설비 구축</t>
    <phoneticPr fontId="3" type="noConversion"/>
  </si>
  <si>
    <t>장석민</t>
    <phoneticPr fontId="3" type="noConversion"/>
  </si>
  <si>
    <t>970-0413</t>
    <phoneticPr fontId="3" type="noConversion"/>
  </si>
  <si>
    <t>집단에너지사업소</t>
    <phoneticPr fontId="3" type="noConversion"/>
  </si>
  <si>
    <t>김태훈</t>
    <phoneticPr fontId="3" type="noConversion"/>
  </si>
  <si>
    <t>929-7052</t>
    <phoneticPr fontId="3" type="noConversion"/>
  </si>
  <si>
    <t>열 수송배관 단가계약 보수공사</t>
    <phoneticPr fontId="3" type="noConversion"/>
  </si>
  <si>
    <t>지치현</t>
    <phoneticPr fontId="3" type="noConversion"/>
  </si>
  <si>
    <t>929-7043</t>
    <phoneticPr fontId="3" type="noConversion"/>
  </si>
  <si>
    <t>유효기간 만료열량계 교체공사</t>
    <phoneticPr fontId="3" type="noConversion"/>
  </si>
  <si>
    <t>강민성</t>
    <phoneticPr fontId="3" type="noConversion"/>
  </si>
  <si>
    <t>929-7044</t>
    <phoneticPr fontId="3" type="noConversion"/>
  </si>
  <si>
    <t>신규열배관 인입공사</t>
    <phoneticPr fontId="3" type="noConversion"/>
  </si>
  <si>
    <t>관리동 화장실 개선공사</t>
    <phoneticPr fontId="3" type="noConversion"/>
  </si>
  <si>
    <t>질산화조 여재 보충</t>
    <phoneticPr fontId="6" type="noConversion"/>
  </si>
  <si>
    <t>중앙사업소</t>
    <phoneticPr fontId="6" type="noConversion"/>
  </si>
  <si>
    <t>박명정</t>
    <phoneticPr fontId="6" type="noConversion"/>
  </si>
  <si>
    <t>790-8023</t>
    <phoneticPr fontId="3" type="noConversion"/>
  </si>
  <si>
    <t>원심탈수기 약품용해설비 교체</t>
    <phoneticPr fontId="6" type="noConversion"/>
  </si>
  <si>
    <t>기타</t>
    <phoneticPr fontId="6" type="noConversion"/>
  </si>
  <si>
    <t>수의</t>
    <phoneticPr fontId="6" type="noConversion"/>
  </si>
  <si>
    <t>류상기</t>
    <phoneticPr fontId="6" type="noConversion"/>
  </si>
  <si>
    <t>790-8022</t>
    <phoneticPr fontId="3" type="noConversion"/>
  </si>
  <si>
    <t>중계펌프장 조절용 인버터 설치</t>
    <phoneticPr fontId="6" type="noConversion"/>
  </si>
  <si>
    <t>역세펌프 교체</t>
    <phoneticPr fontId="3" type="noConversion"/>
  </si>
  <si>
    <t>수배전실 기중차단기외 1종교체</t>
    <phoneticPr fontId="3" type="noConversion"/>
  </si>
  <si>
    <t>원심탈수기 오버홀</t>
    <phoneticPr fontId="6" type="noConversion"/>
  </si>
  <si>
    <t>해운대사업소</t>
    <phoneticPr fontId="6" type="noConversion"/>
  </si>
  <si>
    <t>박정민</t>
    <phoneticPr fontId="6" type="noConversion"/>
  </si>
  <si>
    <t>709-0533</t>
    <phoneticPr fontId="3" type="noConversion"/>
  </si>
  <si>
    <t>중동중계펌프장 비상발전기 오버홀</t>
    <phoneticPr fontId="6" type="noConversion"/>
  </si>
  <si>
    <t>박정완</t>
    <phoneticPr fontId="6" type="noConversion"/>
  </si>
  <si>
    <t>709-0531</t>
    <phoneticPr fontId="3" type="noConversion"/>
  </si>
  <si>
    <t>중동중계펌프 오버홀</t>
    <phoneticPr fontId="13" type="noConversion"/>
  </si>
  <si>
    <t>중동중계펌프장 침사세정장치 교체</t>
    <phoneticPr fontId="3" type="noConversion"/>
  </si>
  <si>
    <t>정밀점검 지적사항 보수공사</t>
    <phoneticPr fontId="6" type="noConversion"/>
  </si>
  <si>
    <t>김유진</t>
    <phoneticPr fontId="6" type="noConversion"/>
  </si>
  <si>
    <t>709-0511</t>
    <phoneticPr fontId="3" type="noConversion"/>
  </si>
  <si>
    <t>여과집진기 Bag교체 및 부대설비 보수</t>
    <phoneticPr fontId="6" type="noConversion"/>
  </si>
  <si>
    <t>홍창의</t>
    <phoneticPr fontId="6" type="noConversion"/>
  </si>
  <si>
    <t>709-0523</t>
    <phoneticPr fontId="3" type="noConversion"/>
  </si>
  <si>
    <t>소각로 화격자 및 부대설비 보수</t>
    <phoneticPr fontId="6" type="noConversion"/>
  </si>
  <si>
    <t>터빈발전기 오버홀</t>
    <phoneticPr fontId="3" type="noConversion"/>
  </si>
  <si>
    <t>노후 소방설비 교체</t>
    <phoneticPr fontId="3" type="noConversion"/>
  </si>
  <si>
    <t>건조기 부대설비 보수</t>
    <phoneticPr fontId="3" type="noConversion"/>
  </si>
  <si>
    <t>폐열보일러 Slag 청소작업</t>
    <phoneticPr fontId="13" type="noConversion"/>
  </si>
  <si>
    <t>김봉기</t>
    <phoneticPr fontId="6" type="noConversion"/>
  </si>
  <si>
    <t>709-0522</t>
    <phoneticPr fontId="3" type="noConversion"/>
  </si>
  <si>
    <t>하수자원사업소</t>
    <phoneticPr fontId="3" type="noConversion"/>
  </si>
  <si>
    <t>김동주</t>
    <phoneticPr fontId="6" type="noConversion"/>
  </si>
  <si>
    <t>917-8453</t>
    <phoneticPr fontId="3" type="noConversion"/>
  </si>
  <si>
    <t>박경한</t>
    <phoneticPr fontId="6" type="noConversion"/>
  </si>
  <si>
    <t>917-8452</t>
    <phoneticPr fontId="3" type="noConversion"/>
  </si>
  <si>
    <t>한국공항공사 부산본부</t>
    <phoneticPr fontId="3" type="noConversion"/>
  </si>
  <si>
    <t>김해국제공항 이동지역 감시용 CCTV 설치 공사</t>
    <phoneticPr fontId="3" type="noConversion"/>
  </si>
  <si>
    <t>통신</t>
    <phoneticPr fontId="3" type="noConversion"/>
  </si>
  <si>
    <t>미정</t>
    <phoneticPr fontId="3" type="noConversion"/>
  </si>
  <si>
    <t>A/S운영팀</t>
    <phoneticPr fontId="3" type="noConversion"/>
  </si>
  <si>
    <t>김병석</t>
    <phoneticPr fontId="3" type="noConversion"/>
  </si>
  <si>
    <t>974-3501</t>
    <phoneticPr fontId="3" type="noConversion"/>
  </si>
  <si>
    <t>소방대 체력단련실 설치 공사</t>
    <phoneticPr fontId="3" type="noConversion"/>
  </si>
  <si>
    <t>조경제</t>
    <phoneticPr fontId="3" type="noConversion"/>
  </si>
  <si>
    <t>974-3532</t>
    <phoneticPr fontId="3" type="noConversion"/>
  </si>
  <si>
    <t>항무통제실 근무환경 개선 공사</t>
    <phoneticPr fontId="3" type="noConversion"/>
  </si>
  <si>
    <t>김해공항 주기장 확장공사</t>
    <phoneticPr fontId="6" type="noConversion"/>
  </si>
  <si>
    <t>토목팀</t>
    <phoneticPr fontId="6" type="noConversion"/>
  </si>
  <si>
    <t>권태욱</t>
    <phoneticPr fontId="3" type="noConversion"/>
  </si>
  <si>
    <t>974-3423</t>
    <phoneticPr fontId="13" type="noConversion"/>
  </si>
  <si>
    <t>김해공항 이동지역 포장보수공사</t>
    <phoneticPr fontId="6" type="noConversion"/>
  </si>
  <si>
    <t>정성희</t>
    <phoneticPr fontId="3" type="noConversion"/>
  </si>
  <si>
    <t>974-3425</t>
    <phoneticPr fontId="3" type="noConversion"/>
  </si>
  <si>
    <t>김해공항 동편활주로 BAK-14 설치공사</t>
    <phoneticPr fontId="3" type="noConversion"/>
  </si>
  <si>
    <t>974-3423</t>
    <phoneticPr fontId="3" type="noConversion"/>
  </si>
  <si>
    <t>국제선 여객터미널 탑승교 오버홀</t>
    <phoneticPr fontId="6" type="noConversion"/>
  </si>
  <si>
    <t>기계
설비</t>
    <phoneticPr fontId="3" type="noConversion"/>
  </si>
  <si>
    <t>건축설비팀</t>
    <phoneticPr fontId="6" type="noConversion"/>
  </si>
  <si>
    <t>강동욱</t>
    <phoneticPr fontId="3" type="noConversion"/>
  </si>
  <si>
    <t>974-3369</t>
    <phoneticPr fontId="3" type="noConversion"/>
  </si>
  <si>
    <t>국제선 승강설비 오버홀 및 교체공사</t>
    <phoneticPr fontId="6" type="noConversion"/>
  </si>
  <si>
    <t>한상철</t>
    <phoneticPr fontId="3" type="noConversion"/>
  </si>
  <si>
    <t>974-3368</t>
    <phoneticPr fontId="3" type="noConversion"/>
  </si>
  <si>
    <t>국제선 무빙워크 철거공사</t>
    <phoneticPr fontId="3" type="noConversion"/>
  </si>
  <si>
    <t>양석철</t>
    <phoneticPr fontId="3" type="noConversion"/>
  </si>
  <si>
    <t>974-3365</t>
    <phoneticPr fontId="3" type="noConversion"/>
  </si>
  <si>
    <t>국내선, 지원건물 급수 및 오배수관 교체공사</t>
    <phoneticPr fontId="13" type="noConversion"/>
  </si>
  <si>
    <t>이해찬</t>
    <phoneticPr fontId="3" type="noConversion"/>
  </si>
  <si>
    <t>974-3922</t>
    <phoneticPr fontId="3" type="noConversion"/>
  </si>
  <si>
    <t>국제선 여객터미널 화장실 개량공사</t>
    <phoneticPr fontId="3" type="noConversion"/>
  </si>
  <si>
    <t>도시가스 전기방식 개선공사</t>
    <phoneticPr fontId="3" type="noConversion"/>
  </si>
  <si>
    <t>열원장비 화학세관 및 부대설비 개량</t>
    <phoneticPr fontId="3" type="noConversion"/>
  </si>
  <si>
    <t>박경혜</t>
    <phoneticPr fontId="3" type="noConversion"/>
  </si>
  <si>
    <t>한국공항공사 부산본부</t>
    <phoneticPr fontId="3" type="noConversion"/>
  </si>
  <si>
    <t>미정</t>
    <phoneticPr fontId="3" type="noConversion"/>
  </si>
  <si>
    <t>한국공항공사 부산본부</t>
    <phoneticPr fontId="3" type="noConversion"/>
  </si>
  <si>
    <t>자체조달</t>
    <phoneticPr fontId="3" type="noConversion"/>
  </si>
  <si>
    <t>미정</t>
    <phoneticPr fontId="3" type="noConversion"/>
  </si>
  <si>
    <t>한국공항공사 부산본부</t>
    <phoneticPr fontId="3" type="noConversion"/>
  </si>
  <si>
    <t>미정</t>
    <phoneticPr fontId="3" type="noConversion"/>
  </si>
  <si>
    <t>한국공항공사 부산본부</t>
    <phoneticPr fontId="3" type="noConversion"/>
  </si>
  <si>
    <t>계류장 항공등화 교체공사</t>
    <phoneticPr fontId="3" type="noConversion"/>
  </si>
  <si>
    <t>제한</t>
    <phoneticPr fontId="3" type="noConversion"/>
  </si>
  <si>
    <t>미정</t>
    <phoneticPr fontId="3" type="noConversion"/>
  </si>
  <si>
    <t>전력시설팀</t>
    <phoneticPr fontId="3" type="noConversion"/>
  </si>
  <si>
    <t>반용</t>
    <phoneticPr fontId="3" type="noConversion"/>
  </si>
  <si>
    <t>974-3436</t>
    <phoneticPr fontId="3" type="noConversion"/>
  </si>
  <si>
    <t>항공등화관리소 및 기타지역 수배전시설 개량 전기공사</t>
    <phoneticPr fontId="3" type="noConversion"/>
  </si>
  <si>
    <t>김헌영</t>
    <phoneticPr fontId="3" type="noConversion"/>
  </si>
  <si>
    <t>974-3434</t>
    <phoneticPr fontId="3" type="noConversion"/>
  </si>
  <si>
    <t>전력시설 분전반 교체</t>
    <phoneticPr fontId="3" type="noConversion"/>
  </si>
  <si>
    <t>남주호</t>
    <phoneticPr fontId="3" type="noConversion"/>
  </si>
  <si>
    <t>974-3435</t>
    <phoneticPr fontId="3" type="noConversion"/>
  </si>
  <si>
    <t>주기장 확장 항공등화 개량공사</t>
    <phoneticPr fontId="3" type="noConversion"/>
  </si>
  <si>
    <t xml:space="preserve">전기 </t>
    <phoneticPr fontId="3" type="noConversion"/>
  </si>
  <si>
    <t>국내선 주차빌딩 신축 전기공사</t>
    <phoneticPr fontId="3" type="noConversion"/>
  </si>
  <si>
    <t>권세준</t>
    <phoneticPr fontId="3" type="noConversion"/>
  </si>
  <si>
    <t>974-3437</t>
    <phoneticPr fontId="3" type="noConversion"/>
  </si>
  <si>
    <t>국내선 공용여객시스템 전기공사</t>
    <phoneticPr fontId="3" type="noConversion"/>
  </si>
  <si>
    <t>최대열</t>
    <phoneticPr fontId="3" type="noConversion"/>
  </si>
  <si>
    <t>974-3440</t>
    <phoneticPr fontId="3" type="noConversion"/>
  </si>
  <si>
    <t>김해공항 주기장 확장 통신공사</t>
    <phoneticPr fontId="3" type="noConversion"/>
  </si>
  <si>
    <t>통신</t>
    <phoneticPr fontId="3" type="noConversion"/>
  </si>
  <si>
    <t>항행통신팀</t>
    <phoneticPr fontId="3" type="noConversion"/>
  </si>
  <si>
    <t>김철</t>
    <phoneticPr fontId="3" type="noConversion"/>
  </si>
  <si>
    <t>974-3454</t>
    <phoneticPr fontId="3" type="noConversion"/>
  </si>
  <si>
    <t>김해공항 국내선 주차빌딩 신축 통신공사</t>
    <phoneticPr fontId="3" type="noConversion"/>
  </si>
  <si>
    <t>김해공항 국내선 공용여객처리시스템 구축 통신공사</t>
    <phoneticPr fontId="3" type="noConversion"/>
  </si>
  <si>
    <t>LH 부산울산지역본부</t>
    <phoneticPr fontId="3" type="noConversion"/>
  </si>
  <si>
    <t>부산기장(뉴스테이) 기업형 임대주택 촉진지구 조성공사</t>
    <phoneticPr fontId="6" type="noConversion"/>
  </si>
  <si>
    <t>단지사업부</t>
    <phoneticPr fontId="6" type="noConversion"/>
  </si>
  <si>
    <t>정의석</t>
    <phoneticPr fontId="6" type="noConversion"/>
  </si>
  <si>
    <t>460-5476</t>
    <phoneticPr fontId="3" type="noConversion"/>
  </si>
  <si>
    <t>부산장안택지개발지구 조성공사</t>
    <phoneticPr fontId="3" type="noConversion"/>
  </si>
  <si>
    <t>부산장안PM</t>
    <phoneticPr fontId="3" type="noConversion"/>
  </si>
  <si>
    <t>이승윤</t>
    <phoneticPr fontId="3" type="noConversion"/>
  </si>
  <si>
    <t>711-4382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</si>
  <si>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</si>
  <si>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</si>
  <si>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</si>
  <si>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</si>
  <si>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</si>
  <si>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</si>
  <si>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</si>
  <si>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</si>
  <si>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</si>
  <si>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</si>
  <si>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</si>
  <si>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</si>
  <si>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</si>
  <si>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</si>
  <si>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</si>
  <si>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</si>
  <si>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</si>
  <si>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</si>
  <si>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</si>
  <si>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</si>
  <si>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</si>
  <si>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자체조달</t>
    <phoneticPr fontId="3" type="noConversion"/>
  </si>
  <si>
    <t>한국전력공사</t>
    <phoneticPr fontId="3" type="noConversion"/>
  </si>
  <si>
    <t>부산에코델타시티 1단계 간선설치</t>
    <phoneticPr fontId="3" type="noConversion"/>
  </si>
  <si>
    <t>전기,토목</t>
    <phoneticPr fontId="3" type="noConversion"/>
  </si>
  <si>
    <t>일반</t>
    <phoneticPr fontId="3" type="noConversion"/>
  </si>
  <si>
    <t>배전건설부</t>
    <phoneticPr fontId="3" type="noConversion"/>
  </si>
  <si>
    <t>강병춘</t>
    <phoneticPr fontId="3" type="noConversion"/>
  </si>
  <si>
    <t>801-2417</t>
    <phoneticPr fontId="3" type="noConversion"/>
  </si>
  <si>
    <t>부산진구 국악원일대 지중화공사</t>
    <phoneticPr fontId="6" type="noConversion"/>
  </si>
  <si>
    <t>전기</t>
    <phoneticPr fontId="3" type="noConversion"/>
  </si>
  <si>
    <t>배전건설부</t>
    <phoneticPr fontId="6" type="noConversion"/>
  </si>
  <si>
    <t>김정명</t>
    <phoneticPr fontId="6" type="noConversion"/>
  </si>
  <si>
    <t>801-2439</t>
    <phoneticPr fontId="3" type="noConversion"/>
  </si>
  <si>
    <t>양산 사송 공공주택지구 배전간선설치공사</t>
    <phoneticPr fontId="6" type="noConversion"/>
  </si>
  <si>
    <t>서상봉</t>
    <phoneticPr fontId="6" type="noConversion"/>
  </si>
  <si>
    <t>801-2415</t>
    <phoneticPr fontId="3" type="noConversion"/>
  </si>
  <si>
    <t>기장 오리일반산단 간선설치공사(전기)</t>
    <phoneticPr fontId="3" type="noConversion"/>
  </si>
  <si>
    <t>이영신</t>
    <phoneticPr fontId="3" type="noConversion"/>
  </si>
  <si>
    <t>801-2447</t>
    <phoneticPr fontId="3" type="noConversion"/>
  </si>
  <si>
    <t>국제물류1-2단계 배전간선설치공사</t>
    <phoneticPr fontId="3" type="noConversion"/>
  </si>
  <si>
    <t>나혜빈</t>
    <phoneticPr fontId="3" type="noConversion"/>
  </si>
  <si>
    <t>801-2416</t>
    <phoneticPr fontId="3" type="noConversion"/>
  </si>
  <si>
    <t>영도 등 6개 S/S 노후화재수신반 교체</t>
    <phoneticPr fontId="6" type="noConversion"/>
  </si>
  <si>
    <t>설비</t>
    <phoneticPr fontId="3" type="noConversion"/>
  </si>
  <si>
    <t>토건운영부</t>
    <phoneticPr fontId="6" type="noConversion"/>
  </si>
  <si>
    <t>이우열</t>
    <phoneticPr fontId="6" type="noConversion"/>
  </si>
  <si>
    <t>797-5751</t>
    <phoneticPr fontId="3" type="noConversion"/>
  </si>
  <si>
    <t>18년 사옥 고효율 LED조명 교체</t>
    <phoneticPr fontId="6" type="noConversion"/>
  </si>
  <si>
    <t>18년 관내S/S 불량 전기설비 계획정비</t>
    <phoneticPr fontId="3" type="noConversion"/>
  </si>
  <si>
    <t>토건운영부</t>
    <phoneticPr fontId="3" type="noConversion"/>
  </si>
  <si>
    <t>관내변전소 조경수목 유지관리공사</t>
    <phoneticPr fontId="3" type="noConversion"/>
  </si>
  <si>
    <t>토목</t>
    <phoneticPr fontId="3" type="noConversion"/>
  </si>
  <si>
    <t>민혜숙</t>
    <phoneticPr fontId="6" type="noConversion"/>
  </si>
  <si>
    <t>604-5651</t>
    <phoneticPr fontId="3" type="noConversion"/>
  </si>
  <si>
    <t>2018년도 관내 지중송전 토목구조물 보수공사(직할/북부산전력지사)</t>
    <phoneticPr fontId="3" type="noConversion"/>
  </si>
  <si>
    <t>2018년도 관내 지중송전 토목구조물 보수공사(서부산전력지사)</t>
    <phoneticPr fontId="3" type="noConversion"/>
  </si>
  <si>
    <t>정가윤</t>
    <phoneticPr fontId="6" type="noConversion"/>
  </si>
  <si>
    <t>604-5653</t>
    <phoneticPr fontId="3" type="noConversion"/>
  </si>
  <si>
    <t>신평변전소 옥내화 토건공사</t>
    <phoneticPr fontId="13" type="noConversion"/>
  </si>
  <si>
    <t>건축</t>
    <phoneticPr fontId="3" type="noConversion"/>
  </si>
  <si>
    <t>최주희</t>
    <phoneticPr fontId="6" type="noConversion"/>
  </si>
  <si>
    <t>604-5656</t>
    <phoneticPr fontId="3" type="noConversion"/>
  </si>
  <si>
    <t>변전소 외벽 리모델링공사</t>
    <phoneticPr fontId="3" type="noConversion"/>
  </si>
  <si>
    <t>변전소 환경개선공사</t>
    <phoneticPr fontId="6" type="noConversion"/>
  </si>
  <si>
    <t>곽보경</t>
    <phoneticPr fontId="6" type="noConversion"/>
  </si>
  <si>
    <t>604-5753</t>
    <phoneticPr fontId="3" type="noConversion"/>
  </si>
  <si>
    <t>신양산변전소 옥내화 토건공사</t>
    <phoneticPr fontId="6" type="noConversion"/>
  </si>
  <si>
    <t>부산지방국토관리청</t>
    <phoneticPr fontId="3" type="noConversion"/>
  </si>
  <si>
    <t>K-water</t>
    <phoneticPr fontId="3" type="noConversion"/>
  </si>
  <si>
    <t>부산 에코델타시티 2단계 제4공구 조성공사</t>
    <phoneticPr fontId="6" type="noConversion"/>
  </si>
  <si>
    <t>실시설계 기술제안입찰</t>
    <phoneticPr fontId="3" type="noConversion"/>
  </si>
  <si>
    <t>물순환사업처</t>
    <phoneticPr fontId="6" type="noConversion"/>
  </si>
  <si>
    <t>윤진호</t>
    <phoneticPr fontId="6" type="noConversion"/>
  </si>
  <si>
    <t>042-629-2916</t>
    <phoneticPr fontId="3" type="noConversion"/>
  </si>
  <si>
    <t>부산광역시교육청</t>
    <phoneticPr fontId="3" type="noConversion"/>
  </si>
  <si>
    <t>(가칭)한빛중 교사신축공사</t>
    <phoneticPr fontId="3" type="noConversion"/>
  </si>
  <si>
    <t>토건</t>
    <phoneticPr fontId="3" type="noConversion"/>
  </si>
  <si>
    <t>PQ</t>
    <phoneticPr fontId="3" type="noConversion"/>
  </si>
  <si>
    <t>교육시설과</t>
    <phoneticPr fontId="3" type="noConversion"/>
  </si>
  <si>
    <t>김창희</t>
    <phoneticPr fontId="3" type="noConversion"/>
  </si>
  <si>
    <t>860-0784</t>
    <phoneticPr fontId="3" type="noConversion"/>
  </si>
  <si>
    <t>(가칭)한빛중 교사신축 설비공사</t>
    <phoneticPr fontId="3" type="noConversion"/>
  </si>
  <si>
    <t>유동건</t>
    <phoneticPr fontId="3" type="noConversion"/>
  </si>
  <si>
    <t>860-0814</t>
    <phoneticPr fontId="3" type="noConversion"/>
  </si>
  <si>
    <t>(가칭)한빛중 교사신축 전기공사</t>
    <phoneticPr fontId="3" type="noConversion"/>
  </si>
  <si>
    <t>김재곤</t>
    <phoneticPr fontId="3" type="noConversion"/>
  </si>
  <si>
    <t>860-0812</t>
    <phoneticPr fontId="3" type="noConversion"/>
  </si>
  <si>
    <t>(가칭)한빛중 교사신축 통신공사</t>
    <phoneticPr fontId="3" type="noConversion"/>
  </si>
  <si>
    <t>(가칭)한빛중 교사신축 소방공사</t>
    <phoneticPr fontId="3" type="noConversion"/>
  </si>
  <si>
    <t>(가칭)부산유아체험교육원 신축공사</t>
    <phoneticPr fontId="3" type="noConversion"/>
  </si>
  <si>
    <t>(가칭)부산유아체험교육원 설비공사</t>
    <phoneticPr fontId="3" type="noConversion"/>
  </si>
  <si>
    <t>(가칭)부산유아체험교육원 전기공사</t>
    <phoneticPr fontId="3" type="noConversion"/>
  </si>
  <si>
    <t>박중근</t>
    <phoneticPr fontId="3" type="noConversion"/>
  </si>
  <si>
    <t>860-0815</t>
    <phoneticPr fontId="3" type="noConversion"/>
  </si>
  <si>
    <t>(가칭)부산유아체험교육원 통신공사</t>
    <phoneticPr fontId="3" type="noConversion"/>
  </si>
  <si>
    <t>(가칭)부산유아체험교육원 소방공사</t>
    <phoneticPr fontId="3" type="noConversion"/>
  </si>
  <si>
    <t xml:space="preserve">(가칭)창의복합체험센터 및 영양체험관 시설보수공사 </t>
    <phoneticPr fontId="3" type="noConversion"/>
  </si>
  <si>
    <t>최은실</t>
    <phoneticPr fontId="3" type="noConversion"/>
  </si>
  <si>
    <t>860-0795</t>
    <phoneticPr fontId="3" type="noConversion"/>
  </si>
  <si>
    <t>어린이회관 시설보수공사</t>
    <phoneticPr fontId="3" type="noConversion"/>
  </si>
  <si>
    <t>차현진</t>
    <phoneticPr fontId="3" type="noConversion"/>
  </si>
  <si>
    <t>860-0804</t>
    <phoneticPr fontId="3" type="noConversion"/>
  </si>
  <si>
    <t>교육연수원 시설보수공사</t>
    <phoneticPr fontId="3" type="noConversion"/>
  </si>
  <si>
    <t>김영철</t>
    <phoneticPr fontId="3" type="noConversion"/>
  </si>
  <si>
    <t>860-0793</t>
    <phoneticPr fontId="3" type="noConversion"/>
  </si>
  <si>
    <t>과학교육원 시설보수공사</t>
    <phoneticPr fontId="3" type="noConversion"/>
  </si>
  <si>
    <t>학생교육원 시설보수공사</t>
    <phoneticPr fontId="3" type="noConversion"/>
  </si>
  <si>
    <t>김미연</t>
    <phoneticPr fontId="3" type="noConversion"/>
  </si>
  <si>
    <t>860-0794</t>
    <phoneticPr fontId="3" type="noConversion"/>
  </si>
  <si>
    <t>교육연구정보원 냉난방기교체공사</t>
    <phoneticPr fontId="3" type="noConversion"/>
  </si>
  <si>
    <t>박규현</t>
    <phoneticPr fontId="3" type="noConversion"/>
  </si>
  <si>
    <t>860-0813</t>
    <phoneticPr fontId="3" type="noConversion"/>
  </si>
  <si>
    <t>특수교육지원센터 시설보수공사</t>
    <phoneticPr fontId="3" type="noConversion"/>
  </si>
  <si>
    <t>김창열</t>
    <phoneticPr fontId="3" type="noConversion"/>
  </si>
  <si>
    <t>860-0783</t>
    <phoneticPr fontId="3" type="noConversion"/>
  </si>
  <si>
    <t>시민도서관 시설보수공사</t>
    <phoneticPr fontId="3" type="noConversion"/>
  </si>
  <si>
    <t>중앙도서관 시설보수공사</t>
    <phoneticPr fontId="3" type="noConversion"/>
  </si>
  <si>
    <t>김정의</t>
    <phoneticPr fontId="3" type="noConversion"/>
  </si>
  <si>
    <t>860-0803</t>
    <phoneticPr fontId="3" type="noConversion"/>
  </si>
  <si>
    <t>구포도서관 시설보수공사</t>
    <phoneticPr fontId="3" type="noConversion"/>
  </si>
  <si>
    <t>김리안</t>
    <phoneticPr fontId="3" type="noConversion"/>
  </si>
  <si>
    <t>860-0786</t>
    <phoneticPr fontId="3" type="noConversion"/>
  </si>
  <si>
    <t>사하도서관 옥상방수공사</t>
    <phoneticPr fontId="3" type="noConversion"/>
  </si>
  <si>
    <t>연산도서관 시설보수공사</t>
    <phoneticPr fontId="3" type="noConversion"/>
  </si>
  <si>
    <t>서부교육지원청</t>
    <phoneticPr fontId="3" type="noConversion"/>
  </si>
  <si>
    <t>감천중 화장실개량공사</t>
    <phoneticPr fontId="3" type="noConversion"/>
  </si>
  <si>
    <t>시설지원과</t>
    <phoneticPr fontId="6" type="noConversion"/>
  </si>
  <si>
    <t>임선영</t>
    <phoneticPr fontId="3" type="noConversion"/>
  </si>
  <si>
    <t>250-0575</t>
    <phoneticPr fontId="3" type="noConversion"/>
  </si>
  <si>
    <t>감천초 수배전반교체 공사</t>
    <phoneticPr fontId="3" type="noConversion"/>
  </si>
  <si>
    <t>공형식</t>
    <phoneticPr fontId="3" type="noConversion"/>
  </si>
  <si>
    <t>250-0582</t>
    <phoneticPr fontId="3" type="noConversion"/>
  </si>
  <si>
    <t>감천초 화장실개량공사</t>
    <phoneticPr fontId="6" type="noConversion"/>
  </si>
  <si>
    <t>최자은</t>
    <phoneticPr fontId="6" type="noConversion"/>
  </si>
  <si>
    <t>250-0573</t>
    <phoneticPr fontId="3" type="noConversion"/>
  </si>
  <si>
    <t>경남고 태양광발전설비 설치공사</t>
    <phoneticPr fontId="3" type="noConversion"/>
  </si>
  <si>
    <t>최영민</t>
    <phoneticPr fontId="3" type="noConversion"/>
  </si>
  <si>
    <t>250-0587</t>
    <phoneticPr fontId="3" type="noConversion"/>
  </si>
  <si>
    <t>광일초 복도중창교체공사</t>
    <phoneticPr fontId="3" type="noConversion"/>
  </si>
  <si>
    <t>이경숙</t>
    <phoneticPr fontId="6" type="noConversion"/>
  </si>
  <si>
    <t>250-0574</t>
    <phoneticPr fontId="3" type="noConversion"/>
  </si>
  <si>
    <t>괴정초 수배전반교체 공사</t>
    <phoneticPr fontId="3" type="noConversion"/>
  </si>
  <si>
    <t>괴정초 화장실개량공사</t>
    <phoneticPr fontId="13" type="noConversion"/>
  </si>
  <si>
    <t>임선영</t>
    <phoneticPr fontId="6" type="noConversion"/>
  </si>
  <si>
    <t>구덕초 바닥보수공사</t>
    <phoneticPr fontId="3" type="noConversion"/>
  </si>
  <si>
    <t>구평초 급식실현대화공사</t>
    <phoneticPr fontId="13" type="noConversion"/>
  </si>
  <si>
    <t>이영배</t>
    <phoneticPr fontId="6" type="noConversion"/>
  </si>
  <si>
    <t>250-0572</t>
    <phoneticPr fontId="3" type="noConversion"/>
  </si>
  <si>
    <t>구평초 소방시설 개수공사</t>
    <phoneticPr fontId="3" type="noConversion"/>
  </si>
  <si>
    <t>박남준</t>
    <phoneticPr fontId="3" type="noConversion"/>
  </si>
  <si>
    <t>250-0583</t>
    <phoneticPr fontId="3" type="noConversion"/>
  </si>
  <si>
    <t>낙동초 바닥보수공사</t>
    <phoneticPr fontId="3" type="noConversion"/>
  </si>
  <si>
    <t>낙동초 스탠드보수 및 기타공사</t>
    <phoneticPr fontId="3" type="noConversion"/>
  </si>
  <si>
    <t>심기철</t>
    <phoneticPr fontId="3" type="noConversion"/>
  </si>
  <si>
    <t>250-0585</t>
    <phoneticPr fontId="3" type="noConversion"/>
  </si>
  <si>
    <t>남도여중 포장공사</t>
    <phoneticPr fontId="3" type="noConversion"/>
  </si>
  <si>
    <t>이수홍</t>
    <phoneticPr fontId="3" type="noConversion"/>
  </si>
  <si>
    <t>250-0584</t>
    <phoneticPr fontId="3" type="noConversion"/>
  </si>
  <si>
    <t>남항초 옥상방수공사</t>
    <phoneticPr fontId="3" type="noConversion"/>
  </si>
  <si>
    <t>김대영</t>
    <phoneticPr fontId="3" type="noConversion"/>
  </si>
  <si>
    <t>250-0577</t>
    <phoneticPr fontId="3" type="noConversion"/>
  </si>
  <si>
    <t>다대중 냉난방기교체공사</t>
    <phoneticPr fontId="3" type="noConversion"/>
  </si>
  <si>
    <t>홍성민</t>
    <phoneticPr fontId="3" type="noConversion"/>
  </si>
  <si>
    <t>250-0586</t>
    <phoneticPr fontId="3" type="noConversion"/>
  </si>
  <si>
    <t>다선중 태양광발전설비 설치공사</t>
    <phoneticPr fontId="3" type="noConversion"/>
  </si>
  <si>
    <t>다선초 냉난방기교체공사</t>
    <phoneticPr fontId="3" type="noConversion"/>
  </si>
  <si>
    <t>다선초 노후전등교체 공사</t>
    <phoneticPr fontId="3" type="noConversion"/>
  </si>
  <si>
    <t xml:space="preserve">다선초 이중천장교체 및 기타공사 </t>
    <phoneticPr fontId="3" type="noConversion"/>
  </si>
  <si>
    <t>당리중 냉난방기교체공사</t>
    <phoneticPr fontId="3" type="noConversion"/>
  </si>
  <si>
    <t>당리중 노후전등교체 공사</t>
    <phoneticPr fontId="3" type="noConversion"/>
  </si>
  <si>
    <t>당리중 이중천장교체공사</t>
    <phoneticPr fontId="3" type="noConversion"/>
  </si>
  <si>
    <t>대교초 담장개수공사</t>
    <phoneticPr fontId="3" type="noConversion"/>
  </si>
  <si>
    <t>대평초 노후전등교체 공사</t>
    <phoneticPr fontId="3" type="noConversion"/>
  </si>
  <si>
    <t>대평초 외부창호교체공사</t>
    <phoneticPr fontId="3" type="noConversion"/>
  </si>
  <si>
    <t>덕원중 노후전등교체 공사</t>
    <phoneticPr fontId="3" type="noConversion"/>
  </si>
  <si>
    <t>동삼초 스탠드보수공사</t>
    <phoneticPr fontId="3" type="noConversion"/>
  </si>
  <si>
    <t>동삼초 외부창호교체공사</t>
    <phoneticPr fontId="3" type="noConversion"/>
  </si>
  <si>
    <t>오철호</t>
    <phoneticPr fontId="3" type="noConversion"/>
  </si>
  <si>
    <t>250-0576</t>
    <phoneticPr fontId="3" type="noConversion"/>
  </si>
  <si>
    <t>동신초 배수로정비 및 기타공사</t>
    <phoneticPr fontId="3" type="noConversion"/>
  </si>
  <si>
    <t>동주여중 노후전등교체 공사</t>
    <phoneticPr fontId="3" type="noConversion"/>
  </si>
  <si>
    <t>몰운대초 스탠드차양막설치공사</t>
    <phoneticPr fontId="3" type="noConversion"/>
  </si>
  <si>
    <t>봉래초 냉난방기교체공사</t>
    <phoneticPr fontId="3" type="noConversion"/>
  </si>
  <si>
    <t>봉래초 노후전등교체 공사</t>
    <phoneticPr fontId="3" type="noConversion"/>
  </si>
  <si>
    <t>봉래초 이중천장교체 및 화장실개량공사</t>
    <phoneticPr fontId="3" type="noConversion"/>
  </si>
  <si>
    <t>이경숙</t>
    <phoneticPr fontId="3" type="noConversion"/>
  </si>
  <si>
    <t>봉삼초 옥상방수공사</t>
    <phoneticPr fontId="3" type="noConversion"/>
  </si>
  <si>
    <t>오철호</t>
    <phoneticPr fontId="6" type="noConversion"/>
  </si>
  <si>
    <t>부민초 담장개수 및 기타공사</t>
    <phoneticPr fontId="3" type="noConversion"/>
  </si>
  <si>
    <t>부산남고 노후전등교체 공사</t>
    <phoneticPr fontId="3" type="noConversion"/>
  </si>
  <si>
    <t>부산남중 화장실개량 및 복도중창교체공사</t>
    <phoneticPr fontId="3" type="noConversion"/>
  </si>
  <si>
    <t>부산대신중 냉난방기교체공사</t>
    <phoneticPr fontId="3" type="noConversion"/>
  </si>
  <si>
    <t>부산대신중 노후전등교체 공사</t>
    <phoneticPr fontId="3" type="noConversion"/>
  </si>
  <si>
    <t>부산대신중 담장개수공사</t>
    <phoneticPr fontId="3" type="noConversion"/>
  </si>
  <si>
    <t>부산대신중 이중천장교체공사</t>
    <phoneticPr fontId="3" type="noConversion"/>
  </si>
  <si>
    <t>이영배</t>
    <phoneticPr fontId="3" type="noConversion"/>
  </si>
  <si>
    <t>부산여고 스탠드보수 및 기타공사</t>
    <phoneticPr fontId="3" type="noConversion"/>
  </si>
  <si>
    <t>부산여고 태양광발전설비 설치공사</t>
    <phoneticPr fontId="3" type="noConversion"/>
  </si>
  <si>
    <t>부산여중 노후전등교체 공사</t>
    <phoneticPr fontId="3" type="noConversion"/>
  </si>
  <si>
    <t>부산여중 이중천장교체 및 옥상방수공사</t>
    <phoneticPr fontId="3" type="noConversion"/>
  </si>
  <si>
    <t>부산영상예술고 노후전등교체 공사</t>
    <phoneticPr fontId="3" type="noConversion"/>
  </si>
  <si>
    <t>부산체고 스탠드보수공사</t>
    <phoneticPr fontId="3" type="noConversion"/>
  </si>
  <si>
    <t>사남초 화장실개량공사</t>
    <phoneticPr fontId="3" type="noConversion"/>
  </si>
  <si>
    <t>사하중 울타리공사</t>
    <phoneticPr fontId="3" type="noConversion"/>
  </si>
  <si>
    <t>사하중 화장실개량공사</t>
    <phoneticPr fontId="3" type="noConversion"/>
  </si>
  <si>
    <t>사하초 외부창호교체공사</t>
    <phoneticPr fontId="3" type="noConversion"/>
  </si>
  <si>
    <t>상리초 배수로정비 및 기타공사</t>
    <phoneticPr fontId="3" type="noConversion"/>
  </si>
  <si>
    <t>서천초 외벽보수 및 기타공사</t>
    <phoneticPr fontId="3" type="noConversion"/>
  </si>
  <si>
    <t>신선초 화장실개량공사</t>
    <phoneticPr fontId="3" type="noConversion"/>
  </si>
  <si>
    <t>영도중 급식실현대화 및 기타공사</t>
    <phoneticPr fontId="3" type="noConversion"/>
  </si>
  <si>
    <t>영도중 자탐시설 개수공사</t>
    <phoneticPr fontId="3" type="noConversion"/>
  </si>
  <si>
    <t>영도중 포장공사 및 기타공사</t>
    <phoneticPr fontId="3" type="noConversion"/>
  </si>
  <si>
    <t>영도초 급식실현대화 및 기타공사</t>
    <phoneticPr fontId="3" type="noConversion"/>
  </si>
  <si>
    <t>최자은</t>
    <phoneticPr fontId="3" type="noConversion"/>
  </si>
  <si>
    <t>옥천초 냉난방기교체공사</t>
    <phoneticPr fontId="3" type="noConversion"/>
  </si>
  <si>
    <t>옥천초 노후전등교체 공사</t>
    <phoneticPr fontId="3" type="noConversion"/>
  </si>
  <si>
    <t>옥천초 배수로정비 및 기타공사</t>
    <phoneticPr fontId="3" type="noConversion"/>
  </si>
  <si>
    <t>옥천초 병설유치원 시설확충공사</t>
    <phoneticPr fontId="6" type="noConversion"/>
  </si>
  <si>
    <t>옥천초 이중천장교체공사</t>
    <phoneticPr fontId="3" type="noConversion"/>
  </si>
  <si>
    <t>을숙도초 스탠드차양막설치공사</t>
    <phoneticPr fontId="3" type="noConversion"/>
  </si>
  <si>
    <t>장림여중 스탠드보수 및 기타공사</t>
    <phoneticPr fontId="3" type="noConversion"/>
  </si>
  <si>
    <t>장림여중 옥상방수공사</t>
    <phoneticPr fontId="3" type="noConversion"/>
  </si>
  <si>
    <t>장평중 태양광발전설비 설치공사</t>
    <phoneticPr fontId="3" type="noConversion"/>
  </si>
  <si>
    <t>장평중 포장공사 및 기타공사</t>
    <phoneticPr fontId="3" type="noConversion"/>
  </si>
  <si>
    <t>장평중 화장실개량공사</t>
    <phoneticPr fontId="3" type="noConversion"/>
  </si>
  <si>
    <t>중리초 소방시설 개수공사</t>
    <phoneticPr fontId="3" type="noConversion"/>
  </si>
  <si>
    <t>중현초 포장공사</t>
    <phoneticPr fontId="3" type="noConversion"/>
  </si>
  <si>
    <t>천마초 소방시설 개수공사</t>
    <phoneticPr fontId="3" type="noConversion"/>
  </si>
  <si>
    <t>천마초 화장실개량 및 기타공사</t>
    <phoneticPr fontId="3" type="noConversion"/>
  </si>
  <si>
    <t>청학초 옥상방수공사</t>
    <phoneticPr fontId="3" type="noConversion"/>
  </si>
  <si>
    <t>태종대초 소방시설개수공사</t>
    <phoneticPr fontId="3" type="noConversion"/>
  </si>
  <si>
    <t>태종대초 외부창호교체공사</t>
    <phoneticPr fontId="3" type="noConversion"/>
  </si>
  <si>
    <t>토성초 소방시설 개수공사</t>
    <phoneticPr fontId="3" type="noConversion"/>
  </si>
  <si>
    <t>하남초 포장공사 및 기타공사</t>
    <phoneticPr fontId="3" type="noConversion"/>
  </si>
  <si>
    <t>화랑초 바닥보수공사</t>
    <phoneticPr fontId="3" type="noConversion"/>
  </si>
  <si>
    <t>화랑초 배수로정비공사</t>
    <phoneticPr fontId="3" type="noConversion"/>
  </si>
  <si>
    <t>효림초 냉난방기교체공사</t>
    <phoneticPr fontId="3" type="noConversion"/>
  </si>
  <si>
    <t>효림초 노후전등교체 공사</t>
    <phoneticPr fontId="3" type="noConversion"/>
  </si>
  <si>
    <t>효림초 이중천장교체공사</t>
    <phoneticPr fontId="3" type="noConversion"/>
  </si>
  <si>
    <t>해운대교육지원청</t>
    <phoneticPr fontId="3" type="noConversion"/>
  </si>
  <si>
    <t>호암초 급식실현대화시설공사</t>
    <phoneticPr fontId="3" type="noConversion"/>
  </si>
  <si>
    <t>심영진</t>
    <phoneticPr fontId="3" type="noConversion"/>
  </si>
  <si>
    <t>709-0452</t>
    <phoneticPr fontId="3" type="noConversion"/>
  </si>
  <si>
    <t>방곡초 식당시설확충공사 및 기타공사</t>
    <phoneticPr fontId="3" type="noConversion"/>
  </si>
  <si>
    <t>가동초 교사재배치 공사</t>
    <phoneticPr fontId="3" type="noConversion"/>
  </si>
  <si>
    <t>박성용</t>
    <phoneticPr fontId="3" type="noConversion"/>
  </si>
  <si>
    <t>709-0457</t>
    <phoneticPr fontId="3" type="noConversion"/>
  </si>
  <si>
    <t>재송초 교사보수공사</t>
    <phoneticPr fontId="3" type="noConversion"/>
  </si>
  <si>
    <t>해림초 교사보수공사</t>
    <phoneticPr fontId="3" type="noConversion"/>
  </si>
  <si>
    <t>이현아</t>
    <phoneticPr fontId="3" type="noConversion"/>
  </si>
  <si>
    <t>709-0454</t>
    <phoneticPr fontId="3" type="noConversion"/>
  </si>
  <si>
    <t>신곡초 외벽보수공사</t>
    <phoneticPr fontId="3" type="noConversion"/>
  </si>
  <si>
    <t>운송중 교사보수공사</t>
    <phoneticPr fontId="3" type="noConversion"/>
  </si>
  <si>
    <t>망미초 외부창호교체공사</t>
    <phoneticPr fontId="3" type="noConversion"/>
  </si>
  <si>
    <t>강민서</t>
    <phoneticPr fontId="3" type="noConversion"/>
  </si>
  <si>
    <t>709-0456</t>
    <phoneticPr fontId="3" type="noConversion"/>
  </si>
  <si>
    <t>민락초 외부창호교체공사</t>
    <phoneticPr fontId="3" type="noConversion"/>
  </si>
  <si>
    <t>해운대초 외부창호교체공사</t>
    <phoneticPr fontId="3" type="noConversion"/>
  </si>
  <si>
    <t>박미희</t>
    <phoneticPr fontId="3" type="noConversion"/>
  </si>
  <si>
    <t>709-0455</t>
    <phoneticPr fontId="3" type="noConversion"/>
  </si>
  <si>
    <t>부흥초 이중천장교체공사</t>
    <phoneticPr fontId="3" type="noConversion"/>
  </si>
  <si>
    <t>이진혁</t>
    <phoneticPr fontId="3" type="noConversion"/>
  </si>
  <si>
    <t>709-0458</t>
    <phoneticPr fontId="3" type="noConversion"/>
  </si>
  <si>
    <t>위봉초 이중천장교체공사</t>
    <phoneticPr fontId="3" type="noConversion"/>
  </si>
  <si>
    <t>대청중 이중천장교체공사</t>
    <phoneticPr fontId="3" type="noConversion"/>
  </si>
  <si>
    <t>해강중 이중천장교체공사</t>
    <phoneticPr fontId="3" type="noConversion"/>
  </si>
  <si>
    <t>대청초 화장실개량공사</t>
    <phoneticPr fontId="3" type="noConversion"/>
  </si>
  <si>
    <t>민안초 화장실개량공사 및 기타공사</t>
    <phoneticPr fontId="3" type="noConversion"/>
  </si>
  <si>
    <t>반안초 화장실개량공사</t>
    <phoneticPr fontId="3" type="noConversion"/>
  </si>
  <si>
    <t>김태정</t>
    <phoneticPr fontId="3" type="noConversion"/>
  </si>
  <si>
    <t>709-0453</t>
    <phoneticPr fontId="3" type="noConversion"/>
  </si>
  <si>
    <t>신도초 화장실개량공사</t>
    <phoneticPr fontId="3" type="noConversion"/>
  </si>
  <si>
    <t>신재초 화장실개량공사</t>
    <phoneticPr fontId="3" type="noConversion"/>
  </si>
  <si>
    <t>월내초 화장실개량공사</t>
    <phoneticPr fontId="3" type="noConversion"/>
  </si>
  <si>
    <t>인지초 화장실개량공사</t>
    <phoneticPr fontId="3" type="noConversion"/>
  </si>
  <si>
    <t>장산초 화장실개량공사</t>
    <phoneticPr fontId="3" type="noConversion"/>
  </si>
  <si>
    <t>좌동초 화장실개량공사</t>
    <phoneticPr fontId="3" type="noConversion"/>
  </si>
  <si>
    <t>좌산초 화장실개량공사</t>
    <phoneticPr fontId="3" type="noConversion"/>
  </si>
  <si>
    <t>기장중 화장실개량공사 및 기타공사</t>
    <phoneticPr fontId="3" type="noConversion"/>
  </si>
  <si>
    <t>동백중 화장실개량공사</t>
    <phoneticPr fontId="3" type="noConversion"/>
  </si>
  <si>
    <t>반안중 화장실개량공사</t>
    <phoneticPr fontId="3" type="noConversion"/>
  </si>
  <si>
    <t>강동초 노후전등교체공사</t>
    <phoneticPr fontId="3" type="noConversion"/>
  </si>
  <si>
    <t>전창기</t>
    <phoneticPr fontId="3" type="noConversion"/>
  </si>
  <si>
    <t>709-0464</t>
    <phoneticPr fontId="3" type="noConversion"/>
  </si>
  <si>
    <t>광남초 노후전등교체공사</t>
    <phoneticPr fontId="3" type="noConversion"/>
  </si>
  <si>
    <t>기장초 노후전등교체공사 및 기타공사</t>
    <phoneticPr fontId="3" type="noConversion"/>
  </si>
  <si>
    <t>김학태</t>
    <phoneticPr fontId="3" type="noConversion"/>
  </si>
  <si>
    <t>709-0465</t>
    <phoneticPr fontId="3" type="noConversion"/>
  </si>
  <si>
    <t>모전초 노후전등교체공사</t>
    <phoneticPr fontId="3" type="noConversion"/>
  </si>
  <si>
    <t>부흥초 노후전등교체공사</t>
    <phoneticPr fontId="3" type="noConversion"/>
  </si>
  <si>
    <t>월내초 노후전등교체공사</t>
    <phoneticPr fontId="3" type="noConversion"/>
  </si>
  <si>
    <t>위봉초 노후전등교체공사</t>
    <phoneticPr fontId="3" type="noConversion"/>
  </si>
  <si>
    <t>정관초 노후전등교체공사</t>
    <phoneticPr fontId="3" type="noConversion"/>
  </si>
  <si>
    <t>좌천초 노후전등교체공사</t>
    <phoneticPr fontId="3" type="noConversion"/>
  </si>
  <si>
    <t>대청중 노후전등교체공사</t>
    <phoneticPr fontId="3" type="noConversion"/>
  </si>
  <si>
    <t>해강중 노후전등교체공사</t>
    <phoneticPr fontId="3" type="noConversion"/>
  </si>
  <si>
    <t>동백초 배수로 공사</t>
    <phoneticPr fontId="3" type="noConversion"/>
  </si>
  <si>
    <t>추문삼</t>
    <phoneticPr fontId="3" type="noConversion"/>
  </si>
  <si>
    <t>709-0463</t>
    <phoneticPr fontId="3" type="noConversion"/>
  </si>
  <si>
    <t>방곡초 외부환경개선공사</t>
    <phoneticPr fontId="3" type="noConversion"/>
  </si>
  <si>
    <t>양운초 외부환경개선공사</t>
    <phoneticPr fontId="3" type="noConversion"/>
  </si>
  <si>
    <t>운봉초 외부환경개선공사</t>
    <phoneticPr fontId="3" type="noConversion"/>
  </si>
  <si>
    <t>재송초 외부환경개선공사</t>
    <phoneticPr fontId="3" type="noConversion"/>
  </si>
  <si>
    <t>좌동초 외부환경개선공사</t>
    <phoneticPr fontId="3" type="noConversion"/>
  </si>
  <si>
    <t>죽성초 외부환경개선공사</t>
    <phoneticPr fontId="3" type="noConversion"/>
  </si>
  <si>
    <t>해강초 외부환경개선공사</t>
    <phoneticPr fontId="3" type="noConversion"/>
  </si>
  <si>
    <t>광안중 외부환경개선공사</t>
    <phoneticPr fontId="3" type="noConversion"/>
  </si>
  <si>
    <t>반송여중 휀스공사</t>
    <phoneticPr fontId="3" type="noConversion"/>
  </si>
  <si>
    <t>양운중 외부환경개선공사</t>
    <phoneticPr fontId="3" type="noConversion"/>
  </si>
  <si>
    <t>해강중 외부환경개선공사</t>
    <phoneticPr fontId="3" type="noConversion"/>
  </si>
  <si>
    <t>기장고 스탠드보수공사 및 기타공사</t>
    <phoneticPr fontId="3" type="noConversion"/>
  </si>
  <si>
    <t>부산동여고 외부환경개선공사</t>
    <phoneticPr fontId="3" type="noConversion"/>
  </si>
  <si>
    <t>해운대공고 외부환경개선공사</t>
    <phoneticPr fontId="3" type="noConversion"/>
  </si>
  <si>
    <t>반산초 비탈면정비공사 및 기타공사</t>
    <phoneticPr fontId="3" type="noConversion"/>
  </si>
  <si>
    <t>운송중 정보통신시설개수공사</t>
    <phoneticPr fontId="3" type="noConversion"/>
  </si>
  <si>
    <t>장산중 정보통신시설개수공사</t>
    <phoneticPr fontId="3" type="noConversion"/>
  </si>
  <si>
    <t>대청초 방송장비교체공사</t>
    <phoneticPr fontId="3" type="noConversion"/>
  </si>
  <si>
    <t>해운대초 방송장비교체공사</t>
    <phoneticPr fontId="3" type="noConversion"/>
  </si>
  <si>
    <t>망미중 방송장비교체공사</t>
    <phoneticPr fontId="3" type="noConversion"/>
  </si>
  <si>
    <t>운송중 방송장비교체공사</t>
    <phoneticPr fontId="3" type="noConversion"/>
  </si>
  <si>
    <t>신도고 방송장비교체공사</t>
    <phoneticPr fontId="3" type="noConversion"/>
  </si>
  <si>
    <t>민안초 냉난방기교체공사</t>
    <phoneticPr fontId="3" type="noConversion"/>
  </si>
  <si>
    <t>김기환</t>
    <phoneticPr fontId="3" type="noConversion"/>
  </si>
  <si>
    <t>709-0462</t>
    <phoneticPr fontId="3" type="noConversion"/>
  </si>
  <si>
    <t>위봉초 냉난방기교체공사</t>
    <phoneticPr fontId="3" type="noConversion"/>
  </si>
  <si>
    <t>인지초 냉난방기교체공사</t>
    <phoneticPr fontId="3" type="noConversion"/>
  </si>
  <si>
    <t>호암초 냉난방기교체공사</t>
    <phoneticPr fontId="3" type="noConversion"/>
  </si>
  <si>
    <t>기장중 냉난방기교체공사</t>
    <phoneticPr fontId="3" type="noConversion"/>
  </si>
  <si>
    <t>대청중 냉난방기교체공사</t>
    <phoneticPr fontId="3" type="noConversion"/>
  </si>
  <si>
    <t>장안중 냉난방기교체공사</t>
    <phoneticPr fontId="3" type="noConversion"/>
  </si>
  <si>
    <t>해강중 냉난방기교체공사</t>
    <phoneticPr fontId="3" type="noConversion"/>
  </si>
  <si>
    <t>부산장안고 냉난방기교체공사</t>
    <phoneticPr fontId="3" type="noConversion"/>
  </si>
  <si>
    <t>좌산초 내진보강공사</t>
    <phoneticPr fontId="3" type="noConversion"/>
  </si>
  <si>
    <t>해강초 내진보강공사</t>
    <phoneticPr fontId="3" type="noConversion"/>
  </si>
  <si>
    <t>부흥중 내진보강공사</t>
    <phoneticPr fontId="3" type="noConversion"/>
  </si>
  <si>
    <t>상당중 내진보강공사</t>
    <phoneticPr fontId="3" type="noConversion"/>
  </si>
  <si>
    <t>신곡중 내진보강공사</t>
    <phoneticPr fontId="3" type="noConversion"/>
  </si>
  <si>
    <t>운송중 내진보강공사</t>
    <phoneticPr fontId="3" type="noConversion"/>
  </si>
  <si>
    <t>부산남일고 내진보강공사</t>
    <phoneticPr fontId="3" type="noConversion"/>
  </si>
  <si>
    <t>양운고 내진보강공사</t>
    <phoneticPr fontId="3" type="noConversion"/>
  </si>
  <si>
    <t>부산수영중 스탠드차양막설치공사</t>
    <phoneticPr fontId="3" type="noConversion"/>
  </si>
  <si>
    <t>북부교육지원청</t>
    <phoneticPr fontId="3" type="noConversion"/>
  </si>
  <si>
    <t>남명초 등 2교(화정초) 교실재배치공사</t>
    <phoneticPr fontId="3" type="noConversion"/>
  </si>
  <si>
    <t>송정현</t>
    <phoneticPr fontId="3" type="noConversion"/>
  </si>
  <si>
    <t>330-1377</t>
    <phoneticPr fontId="3" type="noConversion"/>
  </si>
  <si>
    <t>대천리중 다목적강당증축공사</t>
    <phoneticPr fontId="3" type="noConversion"/>
  </si>
  <si>
    <t>이유라</t>
    <phoneticPr fontId="3" type="noConversion"/>
  </si>
  <si>
    <t>330-1375</t>
    <phoneticPr fontId="3" type="noConversion"/>
  </si>
  <si>
    <t>모라중 지하공영주차장건립공사</t>
    <phoneticPr fontId="3" type="noConversion"/>
  </si>
  <si>
    <t>강태욱</t>
    <phoneticPr fontId="3" type="noConversion"/>
  </si>
  <si>
    <t>330-1372</t>
    <phoneticPr fontId="3" type="noConversion"/>
  </si>
  <si>
    <t>덕포여중 옥상방수공사</t>
    <phoneticPr fontId="3" type="noConversion"/>
  </si>
  <si>
    <t>명지초등학교 스탠드차양 설치공사</t>
    <phoneticPr fontId="3" type="noConversion"/>
  </si>
  <si>
    <t>시설지원과</t>
    <phoneticPr fontId="3" type="noConversion"/>
  </si>
  <si>
    <t>최종배</t>
    <phoneticPr fontId="3" type="noConversion"/>
  </si>
  <si>
    <t>330-1383</t>
    <phoneticPr fontId="3" type="noConversion"/>
  </si>
  <si>
    <t>오션초등학교 스탠드차양 설치공사</t>
    <phoneticPr fontId="3" type="noConversion"/>
  </si>
  <si>
    <t>명지중학교  스탠드차양 설치공사</t>
    <phoneticPr fontId="3" type="noConversion"/>
  </si>
  <si>
    <t>화잠초등학교 스탠드차양 설치공사</t>
    <phoneticPr fontId="3" type="noConversion"/>
  </si>
  <si>
    <t>손진석</t>
    <phoneticPr fontId="3" type="noConversion"/>
  </si>
  <si>
    <t>330-1387</t>
    <phoneticPr fontId="3" type="noConversion"/>
  </si>
  <si>
    <t>화명고등학교 스탠드차양 설치공사</t>
    <phoneticPr fontId="3" type="noConversion"/>
  </si>
  <si>
    <t>구덕고등학교 스탠드차양 설치공사</t>
    <phoneticPr fontId="3" type="noConversion"/>
  </si>
  <si>
    <t>학장초등학교 오염토양 정화공사</t>
    <phoneticPr fontId="6" type="noConversion"/>
  </si>
  <si>
    <t>최종배</t>
    <phoneticPr fontId="6" type="noConversion"/>
  </si>
  <si>
    <t>주감초등학교 옹벽보수공사</t>
    <phoneticPr fontId="3" type="noConversion"/>
  </si>
  <si>
    <t>양덕여자중학교 옹벽보수공사</t>
    <phoneticPr fontId="3" type="noConversion"/>
  </si>
  <si>
    <t>낙동중학교 외부환경개선공사</t>
    <phoneticPr fontId="3" type="noConversion"/>
  </si>
  <si>
    <t>삼덕초등학교 교문개수공사</t>
    <phoneticPr fontId="3" type="noConversion"/>
  </si>
  <si>
    <t>오션유치원 건널복도설치공사</t>
    <phoneticPr fontId="6" type="noConversion"/>
  </si>
  <si>
    <t>송정현</t>
    <phoneticPr fontId="6" type="noConversion"/>
  </si>
  <si>
    <t>감전초 이중천장교체 및 기타공사</t>
    <phoneticPr fontId="3" type="noConversion"/>
  </si>
  <si>
    <t>구학초 내진보강 및 기타공사</t>
    <phoneticPr fontId="3" type="noConversion"/>
  </si>
  <si>
    <t>박재엽</t>
    <phoneticPr fontId="3" type="noConversion"/>
  </si>
  <si>
    <t>330-1374</t>
    <phoneticPr fontId="3" type="noConversion"/>
  </si>
  <si>
    <t>금명초 화장실개량공사</t>
    <phoneticPr fontId="3" type="noConversion"/>
  </si>
  <si>
    <t>금창초 복도중창교체공사</t>
    <phoneticPr fontId="3" type="noConversion"/>
  </si>
  <si>
    <t>김상범</t>
    <phoneticPr fontId="3" type="noConversion"/>
  </si>
  <si>
    <t>330-1373</t>
    <phoneticPr fontId="3" type="noConversion"/>
  </si>
  <si>
    <t>대사초 이중천장교체공사</t>
    <phoneticPr fontId="3" type="noConversion"/>
  </si>
  <si>
    <t>대천리초 화장실개량 및 기타공사</t>
    <phoneticPr fontId="3" type="noConversion"/>
  </si>
  <si>
    <t>백수련</t>
    <phoneticPr fontId="3" type="noConversion"/>
  </si>
  <si>
    <t>330-1376</t>
    <phoneticPr fontId="3" type="noConversion"/>
  </si>
  <si>
    <t>덕상초 이중천장교체공사</t>
    <phoneticPr fontId="3" type="noConversion"/>
  </si>
  <si>
    <t>덕성초 이중천장교체 및 기타공사</t>
    <phoneticPr fontId="3" type="noConversion"/>
  </si>
  <si>
    <t>덕천초 이중천장교체공사</t>
    <phoneticPr fontId="3" type="noConversion"/>
  </si>
  <si>
    <t>동궁초 바닥보수공사</t>
    <phoneticPr fontId="3" type="noConversion"/>
  </si>
  <si>
    <t>명덕초 화장실개량공사</t>
    <phoneticPr fontId="3" type="noConversion"/>
  </si>
  <si>
    <t>명진초 이중천장교체공사</t>
    <phoneticPr fontId="3" type="noConversion"/>
  </si>
  <si>
    <t>명호초 교사 및 급식실 증축공사</t>
    <phoneticPr fontId="3" type="noConversion"/>
  </si>
  <si>
    <t>모덕초 내진보강 및 기타공사</t>
    <phoneticPr fontId="3" type="noConversion"/>
  </si>
  <si>
    <t>모산초 내진보강 및 기타공사</t>
    <phoneticPr fontId="3" type="noConversion"/>
  </si>
  <si>
    <t>사상초 화장실개량공사</t>
    <phoneticPr fontId="3" type="noConversion"/>
  </si>
  <si>
    <t>삼덕초 옥상방수 및 기타공사</t>
    <phoneticPr fontId="3" type="noConversion"/>
  </si>
  <si>
    <t>서감초 화장실개량공사</t>
    <phoneticPr fontId="3" type="noConversion"/>
  </si>
  <si>
    <t>신금초 외부창호교체 및 기타공사</t>
    <phoneticPr fontId="3" type="noConversion"/>
  </si>
  <si>
    <t>신천초 화장실개량 및 기타공사</t>
    <phoneticPr fontId="3" type="noConversion"/>
  </si>
  <si>
    <t>양덕초 내진보강 및 기타공사</t>
    <phoneticPr fontId="3" type="noConversion"/>
  </si>
  <si>
    <t>엄궁초 이중천장교체공사</t>
    <phoneticPr fontId="3" type="noConversion"/>
  </si>
  <si>
    <t>와석초 병설유치원증설공사</t>
    <phoneticPr fontId="3" type="noConversion"/>
  </si>
  <si>
    <t>주감초 내진보강 및 기타공사</t>
    <phoneticPr fontId="3" type="noConversion"/>
  </si>
  <si>
    <t>학진초 내진보강 및 기타공사</t>
    <phoneticPr fontId="3" type="noConversion"/>
  </si>
  <si>
    <t>화잠초 외벽보수공사</t>
    <phoneticPr fontId="3" type="noConversion"/>
  </si>
  <si>
    <t>가람중 복도중창교체 및 기타공사</t>
    <phoneticPr fontId="3" type="noConversion"/>
  </si>
  <si>
    <t>구남중 이중천장교체 및 기타공사</t>
    <phoneticPr fontId="3" type="noConversion"/>
  </si>
  <si>
    <t>구포중 화장실개량공사</t>
    <phoneticPr fontId="3" type="noConversion"/>
  </si>
  <si>
    <t>금곡중 바닥보수공사</t>
    <phoneticPr fontId="3" type="noConversion"/>
  </si>
  <si>
    <t>금명중 이중천장교체공사</t>
    <phoneticPr fontId="3" type="noConversion"/>
  </si>
  <si>
    <t>대천리중 외부창호교체공사</t>
    <phoneticPr fontId="3" type="noConversion"/>
  </si>
  <si>
    <t>덕천중 화장실개량 및 기타공사</t>
    <phoneticPr fontId="3" type="noConversion"/>
  </si>
  <si>
    <t>명진중 이중천장교체공사</t>
    <phoneticPr fontId="3" type="noConversion"/>
  </si>
  <si>
    <t>백양중 내진보강 및 기타공사</t>
    <phoneticPr fontId="3" type="noConversion"/>
  </si>
  <si>
    <t>엄궁중 화장실개량공사</t>
    <phoneticPr fontId="3" type="noConversion"/>
  </si>
  <si>
    <t>주감중 바닥보수 및 기타공사</t>
    <phoneticPr fontId="3" type="noConversion"/>
  </si>
  <si>
    <t>주례여중 외부창호교체공사</t>
    <phoneticPr fontId="3" type="noConversion"/>
  </si>
  <si>
    <t>주례중 복도중창교체공사</t>
    <phoneticPr fontId="3" type="noConversion"/>
  </si>
  <si>
    <t>화신중 내진보강 및 기타공사</t>
    <phoneticPr fontId="3" type="noConversion"/>
  </si>
  <si>
    <t>부산산업과학고 복도중창교체공사</t>
    <phoneticPr fontId="3" type="noConversion"/>
  </si>
  <si>
    <t>부산산업학교 바닥보수 및 기타공사</t>
    <phoneticPr fontId="3" type="noConversion"/>
  </si>
  <si>
    <t>부산솔빛학교 급식실현대화시설공사</t>
    <phoneticPr fontId="3" type="noConversion"/>
  </si>
  <si>
    <t>신천초등학교 운동장정비공사</t>
    <phoneticPr fontId="3" type="noConversion"/>
  </si>
  <si>
    <t>모덕초등학교 운동장정비공사</t>
    <phoneticPr fontId="3" type="noConversion"/>
  </si>
  <si>
    <t>금명중학교 운동장정비공사</t>
    <phoneticPr fontId="3" type="noConversion"/>
  </si>
  <si>
    <t>감전초 정보통신시설개수 공사</t>
    <phoneticPr fontId="3" type="noConversion"/>
  </si>
  <si>
    <t>천확용</t>
    <phoneticPr fontId="3" type="noConversion"/>
  </si>
  <si>
    <t>330-1385</t>
    <phoneticPr fontId="3" type="noConversion"/>
  </si>
  <si>
    <t>구포초 자탐시설개수 소방공사</t>
    <phoneticPr fontId="3" type="noConversion"/>
  </si>
  <si>
    <t>김근호</t>
    <phoneticPr fontId="3" type="noConversion"/>
  </si>
  <si>
    <t>330-1382</t>
    <phoneticPr fontId="3" type="noConversion"/>
  </si>
  <si>
    <t>대사초 노후전등교체 전기공사</t>
    <phoneticPr fontId="3" type="noConversion"/>
  </si>
  <si>
    <t>북부교육지원청</t>
    <phoneticPr fontId="3" type="noConversion"/>
  </si>
  <si>
    <t>자체조달</t>
    <phoneticPr fontId="3" type="noConversion"/>
  </si>
  <si>
    <t xml:space="preserve">덕두초 정보통신시설개수 공사 </t>
    <phoneticPr fontId="3" type="noConversion"/>
  </si>
  <si>
    <t>통신</t>
    <phoneticPr fontId="3" type="noConversion"/>
  </si>
  <si>
    <t>일반</t>
    <phoneticPr fontId="3" type="noConversion"/>
  </si>
  <si>
    <t>시설지원과</t>
    <phoneticPr fontId="3" type="noConversion"/>
  </si>
  <si>
    <t>덕성초 노후전등교체 전기공사</t>
    <phoneticPr fontId="3" type="noConversion"/>
  </si>
  <si>
    <t>전기</t>
    <phoneticPr fontId="3" type="noConversion"/>
  </si>
  <si>
    <t>학진초 옥내간선 전기공사</t>
    <phoneticPr fontId="3" type="noConversion"/>
  </si>
  <si>
    <t>가람중 정보통신시설개수 공사</t>
    <phoneticPr fontId="3" type="noConversion"/>
  </si>
  <si>
    <t>330-1385</t>
    <phoneticPr fontId="3" type="noConversion"/>
  </si>
  <si>
    <t>낙동중 간선 및 분전반교체 전기공사</t>
    <phoneticPr fontId="3" type="noConversion"/>
  </si>
  <si>
    <t>김근호</t>
    <phoneticPr fontId="3" type="noConversion"/>
  </si>
  <si>
    <t>명진중 노후전등교체 전기공사</t>
    <phoneticPr fontId="3" type="noConversion"/>
  </si>
  <si>
    <t>천확용</t>
    <phoneticPr fontId="3" type="noConversion"/>
  </si>
  <si>
    <t>주감중 자탐시설개수 소방공사</t>
    <phoneticPr fontId="3" type="noConversion"/>
  </si>
  <si>
    <t>소방</t>
    <phoneticPr fontId="3" type="noConversion"/>
  </si>
  <si>
    <t xml:space="preserve">낙동고 노후전등교체 전기공사 </t>
    <phoneticPr fontId="3" type="noConversion"/>
  </si>
  <si>
    <t xml:space="preserve">만덕고 정보통신시설개수 공사 </t>
    <phoneticPr fontId="3" type="noConversion"/>
  </si>
  <si>
    <t>330-1382</t>
    <phoneticPr fontId="3" type="noConversion"/>
  </si>
  <si>
    <t>명호고 정보통신시설개수 공사</t>
    <phoneticPr fontId="3" type="noConversion"/>
  </si>
  <si>
    <t>부산산업학교 옥외간선 전기공사</t>
    <phoneticPr fontId="3" type="noConversion"/>
  </si>
  <si>
    <t>감전초 노후전등교체 전기공사</t>
    <phoneticPr fontId="3" type="noConversion"/>
  </si>
  <si>
    <t>구포초 노후전등교체 전기공사</t>
    <phoneticPr fontId="3" type="noConversion"/>
  </si>
  <si>
    <t>명진초 노후전등교체 전기공사</t>
    <phoneticPr fontId="3" type="noConversion"/>
  </si>
  <si>
    <t>덕상초 노후전등교체 전기공사</t>
    <phoneticPr fontId="3" type="noConversion"/>
  </si>
  <si>
    <t>덕천초 노후전등교체 및 기타 전기공사</t>
    <phoneticPr fontId="3" type="noConversion"/>
  </si>
  <si>
    <t>백산초 노후전등교체 전기공사</t>
    <phoneticPr fontId="3" type="noConversion"/>
  </si>
  <si>
    <t>엄궁초 노후전등교체 전기공사</t>
    <phoneticPr fontId="3" type="noConversion"/>
  </si>
  <si>
    <t>구남중 노후전등교체 전기공사</t>
    <phoneticPr fontId="3" type="noConversion"/>
  </si>
  <si>
    <t>금명중 노후전등교체 전기공사</t>
    <phoneticPr fontId="3" type="noConversion"/>
  </si>
  <si>
    <t>덕천중 노후전등교체 전기공사</t>
    <phoneticPr fontId="3" type="noConversion"/>
  </si>
  <si>
    <t>덕천중 정보통신시설개수 공사</t>
    <phoneticPr fontId="3" type="noConversion"/>
  </si>
  <si>
    <t>동주중 정보통신시설개수 공사</t>
    <phoneticPr fontId="3" type="noConversion"/>
  </si>
  <si>
    <t>학장중 정보통신시설개수 공사</t>
    <phoneticPr fontId="3" type="noConversion"/>
  </si>
  <si>
    <t>주례여고 노후전등교체 전기공사</t>
    <phoneticPr fontId="3" type="noConversion"/>
  </si>
  <si>
    <t>주례여고 정보통신시설개수 공사</t>
    <phoneticPr fontId="3" type="noConversion"/>
  </si>
  <si>
    <t>만덕중 다목적강당증축 및 기타공사</t>
    <phoneticPr fontId="3" type="noConversion"/>
  </si>
  <si>
    <t>건축</t>
    <phoneticPr fontId="3" type="noConversion"/>
  </si>
  <si>
    <t>시설지원과</t>
    <phoneticPr fontId="6" type="noConversion"/>
  </si>
  <si>
    <t>박재엽</t>
    <phoneticPr fontId="3" type="noConversion"/>
  </si>
  <si>
    <t>330-1374</t>
    <phoneticPr fontId="3" type="noConversion"/>
  </si>
  <si>
    <t>양덕여중 다목적강당증축공사</t>
    <phoneticPr fontId="3" type="noConversion"/>
  </si>
  <si>
    <t>백수련</t>
    <phoneticPr fontId="3" type="noConversion"/>
  </si>
  <si>
    <t>330-1376</t>
    <phoneticPr fontId="3" type="noConversion"/>
  </si>
  <si>
    <t>부산에너지과학고 다목적강당증축 및 기타공사</t>
    <phoneticPr fontId="3" type="noConversion"/>
  </si>
  <si>
    <t>이유라</t>
    <phoneticPr fontId="3" type="noConversion"/>
  </si>
  <si>
    <t>330-1375</t>
    <phoneticPr fontId="3" type="noConversion"/>
  </si>
  <si>
    <t>구덕고 급식실현대화시설공사</t>
    <phoneticPr fontId="3" type="noConversion"/>
  </si>
  <si>
    <t>전문</t>
    <phoneticPr fontId="3" type="noConversion"/>
  </si>
  <si>
    <t>금곡고 급식실현대화 및 기타공사</t>
    <phoneticPr fontId="3" type="noConversion"/>
  </si>
  <si>
    <t>김상범</t>
    <phoneticPr fontId="3" type="noConversion"/>
  </si>
  <si>
    <t>330-1373</t>
    <phoneticPr fontId="3" type="noConversion"/>
  </si>
  <si>
    <t>양덕초 이중천장교체공사</t>
    <phoneticPr fontId="3" type="noConversion"/>
  </si>
  <si>
    <t>낙동고 이중천장교체 및 기타공사</t>
    <phoneticPr fontId="3" type="noConversion"/>
  </si>
  <si>
    <t>만덕고 화장실개량공사</t>
    <phoneticPr fontId="3" type="noConversion"/>
  </si>
  <si>
    <t>부산백양고 내진보강공사</t>
    <phoneticPr fontId="3" type="noConversion"/>
  </si>
  <si>
    <t>주례여고 이중천장교체 및 기타공사</t>
    <phoneticPr fontId="3" type="noConversion"/>
  </si>
  <si>
    <t>화명고 화장실개량공사</t>
    <phoneticPr fontId="3" type="noConversion"/>
  </si>
  <si>
    <t>금명여고 바닥보수공사</t>
    <phoneticPr fontId="3" type="noConversion"/>
  </si>
  <si>
    <t>동래교육지원청</t>
    <phoneticPr fontId="3" type="noConversion"/>
  </si>
  <si>
    <t>명장초 다목적강당 및 급식실증축공사</t>
    <phoneticPr fontId="6" type="noConversion"/>
  </si>
  <si>
    <t>정재훈</t>
    <phoneticPr fontId="6" type="noConversion"/>
  </si>
  <si>
    <t>동현중 급식실현대화 및 기타공사</t>
    <phoneticPr fontId="6" type="noConversion"/>
  </si>
  <si>
    <t>허준구</t>
    <phoneticPr fontId="6" type="noConversion"/>
  </si>
  <si>
    <t>부곡여중 급식실현대화 및 기타공사</t>
    <phoneticPr fontId="6" type="noConversion"/>
  </si>
  <si>
    <t>최수찬</t>
    <phoneticPr fontId="6" type="noConversion"/>
  </si>
  <si>
    <t>교동초병설유치원 시설확충공사</t>
    <phoneticPr fontId="6" type="noConversion"/>
  </si>
  <si>
    <t>김은민</t>
    <phoneticPr fontId="6" type="noConversion"/>
  </si>
  <si>
    <t>연동초 병설유치원 시설확충 및 기타공사</t>
    <phoneticPr fontId="6" type="noConversion"/>
  </si>
  <si>
    <t>내산초 화장실개량 및 기타공사</t>
    <phoneticPr fontId="6" type="noConversion"/>
  </si>
  <si>
    <t>백승진</t>
    <phoneticPr fontId="6" type="noConversion"/>
  </si>
  <si>
    <t>거학초 화장실개량 및 기타공사</t>
    <phoneticPr fontId="6" type="noConversion"/>
  </si>
  <si>
    <t>유락여중 교사보수공사</t>
    <phoneticPr fontId="6" type="noConversion"/>
  </si>
  <si>
    <t xml:space="preserve"> </t>
    <phoneticPr fontId="3" type="noConversion"/>
  </si>
  <si>
    <t>동래고 옥상방수공사</t>
    <phoneticPr fontId="6" type="noConversion"/>
  </si>
  <si>
    <t>여명중 내진보강공사</t>
    <phoneticPr fontId="6" type="noConversion"/>
  </si>
  <si>
    <t>금강초 바닥보수 및 기타공사</t>
    <phoneticPr fontId="6" type="noConversion"/>
  </si>
  <si>
    <t>김지현</t>
    <phoneticPr fontId="6" type="noConversion"/>
  </si>
  <si>
    <t>금성초 화장실개량 및 기타공사</t>
    <phoneticPr fontId="6" type="noConversion"/>
  </si>
  <si>
    <t>연제초 화장실개량 및 기타공사</t>
    <phoneticPr fontId="6" type="noConversion"/>
  </si>
  <si>
    <t>부곡중 외부창호교체공사</t>
    <phoneticPr fontId="6" type="noConversion"/>
  </si>
  <si>
    <t>명륜초 바닥보수공사</t>
    <phoneticPr fontId="6" type="noConversion"/>
  </si>
  <si>
    <t>토현초 바닥보수공사</t>
    <phoneticPr fontId="6" type="noConversion"/>
  </si>
  <si>
    <t>안락중 이중청장교체 및 기타공사</t>
    <phoneticPr fontId="6" type="noConversion"/>
  </si>
  <si>
    <t>연천초 내진보강공사</t>
    <phoneticPr fontId="6" type="noConversion"/>
  </si>
  <si>
    <t>동명초 이중천장교체공사</t>
    <phoneticPr fontId="6" type="noConversion"/>
  </si>
  <si>
    <t>연천중 내진보강공사</t>
    <phoneticPr fontId="6" type="noConversion"/>
  </si>
  <si>
    <t>부산맹학교 내진보강공사</t>
    <phoneticPr fontId="6" type="noConversion"/>
  </si>
  <si>
    <t>사직중 내진보강공사</t>
    <phoneticPr fontId="6" type="noConversion"/>
  </si>
  <si>
    <t>충렬초 이중천장교체공사</t>
    <phoneticPr fontId="6" type="noConversion"/>
  </si>
  <si>
    <t>임미희</t>
    <phoneticPr fontId="6" type="noConversion"/>
  </si>
  <si>
    <t>연산중 이중천장교체공사</t>
    <phoneticPr fontId="6" type="noConversion"/>
  </si>
  <si>
    <t>동래원예고 교사보수공사</t>
    <phoneticPr fontId="6" type="noConversion"/>
  </si>
  <si>
    <t>부산전자공고 내진보강공사 및 기타공사</t>
    <phoneticPr fontId="6" type="noConversion"/>
  </si>
  <si>
    <t>과정초 교사보수공사</t>
    <phoneticPr fontId="6" type="noConversion"/>
  </si>
  <si>
    <t>달북초 내진보강공사</t>
    <phoneticPr fontId="6" type="noConversion"/>
  </si>
  <si>
    <t>연산중 다목적강당보수공사</t>
    <phoneticPr fontId="6" type="noConversion"/>
  </si>
  <si>
    <t>연미초 바닥보수 및 기타공사</t>
    <phoneticPr fontId="6" type="noConversion"/>
  </si>
  <si>
    <t>구서여중 복도중창교체 및 기타공사</t>
    <phoneticPr fontId="6" type="noConversion"/>
  </si>
  <si>
    <t>충렬중 이중천장교체 및 기타공사</t>
    <phoneticPr fontId="6" type="noConversion"/>
  </si>
  <si>
    <t>서동초 교사보수공사</t>
    <phoneticPr fontId="6" type="noConversion"/>
  </si>
  <si>
    <t>연일초 교사보수공사</t>
    <phoneticPr fontId="6" type="noConversion"/>
  </si>
  <si>
    <t>금정고 내진보강공사</t>
    <phoneticPr fontId="6" type="noConversion"/>
  </si>
  <si>
    <t>사직초 승강기실 증축공사</t>
    <phoneticPr fontId="6" type="noConversion"/>
  </si>
  <si>
    <t>구서초 바닥보수 및 기타공사</t>
    <phoneticPr fontId="6" type="noConversion"/>
  </si>
  <si>
    <t>공덕초 복도중창교체공사</t>
    <phoneticPr fontId="6" type="noConversion"/>
  </si>
  <si>
    <t>남산초 외부창호교체 및 기타공사</t>
    <phoneticPr fontId="6" type="noConversion"/>
  </si>
  <si>
    <t>미남초 화장실개량 및 기타공사</t>
    <phoneticPr fontId="6" type="noConversion"/>
  </si>
  <si>
    <t>서명초 복도중창교체 및 기타공사</t>
    <phoneticPr fontId="6" type="noConversion"/>
  </si>
  <si>
    <t>여고초 교사보수공사</t>
    <phoneticPr fontId="6" type="noConversion"/>
  </si>
  <si>
    <t>남문초 복도중창교체공사</t>
    <phoneticPr fontId="6" type="noConversion"/>
  </si>
  <si>
    <t>동상초 화장실개량 및 기타공사</t>
    <phoneticPr fontId="6" type="noConversion"/>
  </si>
  <si>
    <t>장서초 복도중창교체공사</t>
    <phoneticPr fontId="6" type="noConversion"/>
  </si>
  <si>
    <t>장전초 외부창호교체공사</t>
    <phoneticPr fontId="6" type="noConversion"/>
  </si>
  <si>
    <t>청룡초 바닥보수 및 기타공사</t>
    <phoneticPr fontId="6" type="noConversion"/>
  </si>
  <si>
    <t>사직여중 외부창호교체 및 기타공사</t>
    <phoneticPr fontId="6" type="noConversion"/>
  </si>
  <si>
    <t>연일중 외부창호교체공사</t>
    <phoneticPr fontId="6" type="noConversion"/>
  </si>
  <si>
    <t>과정초 외부환경개선 및 기타공사</t>
    <phoneticPr fontId="6" type="noConversion"/>
  </si>
  <si>
    <t>김성광</t>
    <phoneticPr fontId="6" type="noConversion"/>
  </si>
  <si>
    <t>교동초 외부환경개선 및 기타공사</t>
    <phoneticPr fontId="6" type="noConversion"/>
  </si>
  <si>
    <t>김태</t>
    <phoneticPr fontId="6" type="noConversion"/>
  </si>
  <si>
    <t>금성초 외부환경개선공사</t>
    <phoneticPr fontId="6" type="noConversion"/>
  </si>
  <si>
    <t>장전초 외부환경개선공사</t>
    <phoneticPr fontId="6" type="noConversion"/>
  </si>
  <si>
    <t>토현초 외부환경개선공사</t>
    <phoneticPr fontId="6" type="noConversion"/>
  </si>
  <si>
    <t>안락중 외부환경개선공사</t>
    <phoneticPr fontId="6" type="noConversion"/>
  </si>
  <si>
    <t>연제중 외부환경개선 및 기타공사</t>
    <phoneticPr fontId="6" type="noConversion"/>
  </si>
  <si>
    <t>온천중 외부환경개선공사</t>
    <phoneticPr fontId="6" type="noConversion"/>
  </si>
  <si>
    <t>동래고 외부환경개선 및 기타공사</t>
    <phoneticPr fontId="6" type="noConversion"/>
  </si>
  <si>
    <t>사직초 오배수관 개수 공사</t>
    <phoneticPr fontId="6" type="noConversion"/>
  </si>
  <si>
    <t>홍수근</t>
    <phoneticPr fontId="6" type="noConversion"/>
  </si>
  <si>
    <t>연신초 오배수관 개수 공사</t>
    <phoneticPr fontId="6" type="noConversion"/>
  </si>
  <si>
    <t>연산중 오배수관 개수 공사</t>
    <phoneticPr fontId="6" type="noConversion"/>
  </si>
  <si>
    <t>손성호</t>
    <phoneticPr fontId="6" type="noConversion"/>
  </si>
  <si>
    <t>수안초 급배수관교체 공사</t>
    <phoneticPr fontId="6" type="noConversion"/>
  </si>
  <si>
    <t>사직고 급배수관교체 공사</t>
    <phoneticPr fontId="6" type="noConversion"/>
  </si>
  <si>
    <t>연천중 등 2교(연천초) 소방시설 개수 공사</t>
    <phoneticPr fontId="6" type="noConversion"/>
  </si>
  <si>
    <t>거학초 노후전등교체 및 기타 전기공사</t>
    <phoneticPr fontId="6" type="noConversion"/>
  </si>
  <si>
    <t>박성환</t>
    <phoneticPr fontId="6" type="noConversion"/>
  </si>
  <si>
    <t>동명초 노후전등교체 및 기타 전기공사</t>
    <phoneticPr fontId="6" type="noConversion"/>
  </si>
  <si>
    <t>연동초 노후전등교체 및 기타 전기공사</t>
    <phoneticPr fontId="6" type="noConversion"/>
  </si>
  <si>
    <t>정성곤</t>
    <phoneticPr fontId="6" type="noConversion"/>
  </si>
  <si>
    <t>연제초 노후전등교체 및 기타 전기공사</t>
    <phoneticPr fontId="6" type="noConversion"/>
  </si>
  <si>
    <t>충렬초 노후전등교체 및 기타 전기공사</t>
    <phoneticPr fontId="6" type="noConversion"/>
  </si>
  <si>
    <t>안락중 노후전등교체 및 기타 전기공사</t>
    <phoneticPr fontId="6" type="noConversion"/>
  </si>
  <si>
    <t>연산중 노후전등교체 및 기타 전기공사</t>
    <phoneticPr fontId="6" type="noConversion"/>
  </si>
  <si>
    <t>충렬중 노후전등교체 및 기타 전기공사</t>
    <phoneticPr fontId="6" type="noConversion"/>
  </si>
  <si>
    <t>공덕초 정보통신시설 개수공사</t>
    <phoneticPr fontId="6" type="noConversion"/>
  </si>
  <si>
    <t>서명초 정보통신시설 개수공사</t>
    <phoneticPr fontId="6" type="noConversion"/>
  </si>
  <si>
    <t>연미초 정보통신시설 개수공사</t>
    <phoneticPr fontId="6" type="noConversion"/>
  </si>
  <si>
    <t>장서초 정보통신시설 개수공사</t>
    <phoneticPr fontId="6" type="noConversion"/>
  </si>
  <si>
    <t>구서여중 정보통신시설 개수공사</t>
    <phoneticPr fontId="6" type="noConversion"/>
  </si>
  <si>
    <t>동래고 수배전반이설 전기공사</t>
    <phoneticPr fontId="6" type="noConversion"/>
  </si>
  <si>
    <t>자체조달</t>
    <phoneticPr fontId="3" type="noConversion"/>
  </si>
  <si>
    <t>일반</t>
    <phoneticPr fontId="3" type="noConversion"/>
  </si>
  <si>
    <t>자체조달</t>
    <phoneticPr fontId="3" type="noConversion"/>
  </si>
  <si>
    <t>일반</t>
    <phoneticPr fontId="3" type="noConversion"/>
  </si>
  <si>
    <t>일반</t>
    <phoneticPr fontId="3" type="noConversion"/>
  </si>
  <si>
    <t>자체조달</t>
    <phoneticPr fontId="3" type="noConversion"/>
  </si>
  <si>
    <t>일반</t>
    <phoneticPr fontId="3" type="noConversion"/>
  </si>
  <si>
    <t>건축</t>
    <phoneticPr fontId="3" type="noConversion"/>
  </si>
  <si>
    <t>640-0383</t>
    <phoneticPr fontId="3" type="noConversion"/>
  </si>
  <si>
    <t>자체조달</t>
    <phoneticPr fontId="3" type="noConversion"/>
  </si>
  <si>
    <t>일반</t>
    <phoneticPr fontId="3" type="noConversion"/>
  </si>
  <si>
    <t>640-0385</t>
    <phoneticPr fontId="3" type="noConversion"/>
  </si>
  <si>
    <t>한국수력원자력 
고리원자력본부</t>
    <phoneticPr fontId="3" type="noConversion"/>
  </si>
  <si>
    <t>*도급비용 일부미정</t>
    <phoneticPr fontId="3" type="noConversion"/>
  </si>
  <si>
    <t>2018년도 건설공사 발주계획(본청)</t>
    <phoneticPr fontId="3" type="noConversion"/>
  </si>
  <si>
    <t>2018년도 건설공사 발주계획(구,군)</t>
    <phoneticPr fontId="3" type="noConversion"/>
  </si>
  <si>
    <t>2018년도 건설공사 발주계획(공사,공단)</t>
    <phoneticPr fontId="3" type="noConversion"/>
  </si>
  <si>
    <t>2018년도 건설공사 발주계획(중앙 정부기관, 공기업)</t>
    <phoneticPr fontId="3" type="noConversion"/>
  </si>
  <si>
    <t>2018년도 건설공사 발주계획(부산교육청)</t>
    <phoneticPr fontId="3" type="noConversion"/>
  </si>
  <si>
    <t>2018년도 건설공사 50억원이상 발주계획</t>
    <phoneticPr fontId="3" type="noConversion"/>
  </si>
  <si>
    <t>(단위 : 백만원)</t>
    <phoneticPr fontId="3" type="noConversion"/>
  </si>
  <si>
    <t>연번</t>
    <phoneticPr fontId="3" type="noConversion"/>
  </si>
  <si>
    <t>기관(부서)명</t>
    <phoneticPr fontId="3" type="noConversion"/>
  </si>
  <si>
    <t>발주
시기
(월)</t>
    <phoneticPr fontId="3" type="noConversion"/>
  </si>
  <si>
    <t>2015년 예산액</t>
    <phoneticPr fontId="3" type="noConversion"/>
  </si>
  <si>
    <t>총사업비</t>
    <phoneticPr fontId="3" type="noConversion"/>
  </si>
  <si>
    <t>공사비
(도급액)</t>
    <phoneticPr fontId="3" type="noConversion"/>
  </si>
  <si>
    <t>중앙조달</t>
    <phoneticPr fontId="3" type="noConversion"/>
  </si>
  <si>
    <t>황병철</t>
    <phoneticPr fontId="6" type="noConversion"/>
  </si>
  <si>
    <t>888-3602</t>
    <phoneticPr fontId="3" type="noConversion"/>
  </si>
  <si>
    <t>토목시설부</t>
    <phoneticPr fontId="3" type="noConversion"/>
  </si>
  <si>
    <t>생활하수과</t>
    <phoneticPr fontId="3" type="noConversion"/>
  </si>
  <si>
    <t>부산도시공사</t>
    <phoneticPr fontId="3" type="noConversion"/>
  </si>
  <si>
    <t>자체조달</t>
    <phoneticPr fontId="3" type="noConversion"/>
  </si>
  <si>
    <t>부산 에코델타시티 1단계 4공구
조경공사</t>
    <phoneticPr fontId="21" type="noConversion"/>
  </si>
  <si>
    <t>조경</t>
    <phoneticPr fontId="3" type="noConversion"/>
  </si>
  <si>
    <t>제한(지역)</t>
    <phoneticPr fontId="3" type="noConversion"/>
  </si>
  <si>
    <t>개발사업처</t>
    <phoneticPr fontId="21" type="noConversion"/>
  </si>
  <si>
    <t>최수종</t>
    <phoneticPr fontId="3" type="noConversion"/>
  </si>
  <si>
    <t>810-1377</t>
    <phoneticPr fontId="3" type="noConversion"/>
  </si>
  <si>
    <t>부산교통공사</t>
    <phoneticPr fontId="3" type="noConversion"/>
  </si>
  <si>
    <t>정거장 8차 시설개량공사</t>
    <phoneticPr fontId="3" type="noConversion"/>
  </si>
  <si>
    <t>건설계획처</t>
    <phoneticPr fontId="6" type="noConversion"/>
  </si>
  <si>
    <t>허담</t>
    <phoneticPr fontId="6" type="noConversion"/>
  </si>
  <si>
    <t>051-640-7411</t>
    <phoneticPr fontId="6" type="noConversion"/>
  </si>
  <si>
    <t>부산교통공사</t>
    <phoneticPr fontId="3" type="noConversion"/>
  </si>
  <si>
    <t>도시철도 양산선(노포~북정)2공구 건설공사</t>
    <phoneticPr fontId="6" type="noConversion"/>
  </si>
  <si>
    <t>도시철도 양산선(노포~북정)4공구 건설공사</t>
    <phoneticPr fontId="6" type="noConversion"/>
  </si>
  <si>
    <t>상반기(미정)</t>
    <phoneticPr fontId="3" type="noConversion"/>
  </si>
  <si>
    <t>테마파크 기반조성공사</t>
    <phoneticPr fontId="21" type="noConversion"/>
  </si>
  <si>
    <t>토목</t>
    <phoneticPr fontId="3" type="noConversion"/>
  </si>
  <si>
    <t>제한(실적)</t>
    <phoneticPr fontId="3" type="noConversion"/>
  </si>
  <si>
    <t>동부산사업처</t>
    <phoneticPr fontId="21" type="noConversion"/>
  </si>
  <si>
    <t>김병효</t>
    <phoneticPr fontId="3" type="noConversion"/>
  </si>
  <si>
    <t>810-1495</t>
    <phoneticPr fontId="3" type="noConversion"/>
  </si>
  <si>
    <t>한국공항공사 부산본부</t>
    <phoneticPr fontId="3" type="noConversion"/>
  </si>
  <si>
    <t>한국수력원자력 
고리원자력본부</t>
    <phoneticPr fontId="3" type="noConversion"/>
  </si>
  <si>
    <t>726-1532</t>
    <phoneticPr fontId="3" type="noConversion"/>
  </si>
  <si>
    <t>김해공항 주기장 확장공사</t>
    <phoneticPr fontId="6" type="noConversion"/>
  </si>
  <si>
    <t>일반</t>
    <phoneticPr fontId="3" type="noConversion"/>
  </si>
  <si>
    <t>토목팀</t>
    <phoneticPr fontId="6" type="noConversion"/>
  </si>
  <si>
    <t>권태욱</t>
    <phoneticPr fontId="3" type="noConversion"/>
  </si>
  <si>
    <t>974-3423</t>
    <phoneticPr fontId="13" type="noConversion"/>
  </si>
  <si>
    <t>LH 부산울산지역본부</t>
    <phoneticPr fontId="3" type="noConversion"/>
  </si>
  <si>
    <t>부산기장(뉴스테이) 기업형 임대주택 촉진지구 조성공사</t>
    <phoneticPr fontId="6" type="noConversion"/>
  </si>
  <si>
    <t>미정</t>
    <phoneticPr fontId="3" type="noConversion"/>
  </si>
  <si>
    <t>단지사업부</t>
    <phoneticPr fontId="6" type="noConversion"/>
  </si>
  <si>
    <t>정의석</t>
    <phoneticPr fontId="6" type="noConversion"/>
  </si>
  <si>
    <t>460-5476</t>
    <phoneticPr fontId="3" type="noConversion"/>
  </si>
  <si>
    <t>부산장안택지개발지구 조성공사</t>
    <phoneticPr fontId="3" type="noConversion"/>
  </si>
  <si>
    <t>부산장안PM</t>
    <phoneticPr fontId="3" type="noConversion"/>
  </si>
  <si>
    <t>이승윤</t>
    <phoneticPr fontId="3" type="noConversion"/>
  </si>
  <si>
    <t>711-4382</t>
    <phoneticPr fontId="3" type="noConversion"/>
  </si>
  <si>
    <t>북부교육지원청</t>
    <phoneticPr fontId="3" type="noConversion"/>
  </si>
  <si>
    <t>중앙조달</t>
    <phoneticPr fontId="3" type="noConversion"/>
  </si>
  <si>
    <t>모라중 지하공영주차장건립공사</t>
    <phoneticPr fontId="3" type="noConversion"/>
  </si>
  <si>
    <t>건축</t>
    <phoneticPr fontId="3" type="noConversion"/>
  </si>
  <si>
    <t>시설지원과</t>
    <phoneticPr fontId="6" type="noConversion"/>
  </si>
  <si>
    <t>강태욱</t>
    <phoneticPr fontId="3" type="noConversion"/>
  </si>
  <si>
    <t>330-1372</t>
    <phoneticPr fontId="3" type="noConversion"/>
  </si>
  <si>
    <t>명호초 교사 및 급식실 증축공사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</si>
</sst>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mm&quot;월&quot;\ dd&quot;일&quot;"/>
    <numFmt numFmtId="178" formatCode="0_);[Red]\(0\)"/>
    <numFmt numFmtId="179" formatCode="#,##0_);[Red]\(#,##0\)"/>
    <numFmt numFmtId="180" formatCode="0_ "/>
    <numFmt numFmtId="181" formatCode="_-* #,##0_-;\-* #,##0_-;_-* &quot;-&quot;??_-;_-@_-"/>
  </numFmts>
  <fonts count="45">
    <font>
      <sz val="12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2"/>
      <name val="굴림"/>
      <family val="3"/>
      <charset val="129"/>
    </font>
    <font>
      <sz val="8"/>
      <name val="굴림"/>
      <family val="3"/>
      <charset val="129"/>
    </font>
    <font>
      <sz val="9"/>
      <name val="굴림"/>
      <family val="3"/>
      <charset val="129"/>
    </font>
    <font>
      <sz val="10"/>
      <name val="Helv"/>
      <family val="2"/>
    </font>
    <font>
      <sz val="8"/>
      <name val="돋움"/>
      <family val="3"/>
      <charset val="129"/>
    </font>
    <font>
      <sz val="12"/>
      <name val="굴림"/>
      <family val="3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b/>
      <sz val="11"/>
      <color indexed="63"/>
      <name val="굴림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"/>
      <family val="3"/>
      <charset val="129"/>
    </font>
    <font>
      <sz val="11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rgb="FF000000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</font>
    <font>
      <sz val="12"/>
      <name val="휴먼편지체"/>
      <family val="1"/>
      <charset val="129"/>
    </font>
    <font>
      <sz val="10"/>
      <color rgb="FF000000"/>
      <name val="굴림"/>
      <family val="3"/>
      <charset val="129"/>
    </font>
    <font>
      <sz val="9"/>
      <color theme="1"/>
      <name val="굴림"/>
      <family val="3"/>
      <charset val="129"/>
    </font>
    <font>
      <sz val="11"/>
      <color indexed="63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16"/>
      <color rgb="FFFF0000"/>
      <name val="굴림"/>
      <family val="3"/>
      <charset val="129"/>
    </font>
    <font>
      <sz val="9"/>
      <color rgb="FF444444"/>
      <name val="굴림"/>
      <family val="3"/>
      <charset val="129"/>
    </font>
    <font>
      <b/>
      <sz val="12"/>
      <color theme="1"/>
      <name val="굴림"/>
      <family val="3"/>
      <charset val="129"/>
    </font>
    <font>
      <sz val="12"/>
      <color theme="1"/>
      <name val="굴림"/>
      <family val="3"/>
      <charset val="129"/>
    </font>
    <font>
      <b/>
      <sz val="12"/>
      <name val="굴림"/>
      <family val="3"/>
      <charset val="129"/>
    </font>
    <font>
      <b/>
      <sz val="9"/>
      <name val="굴림"/>
      <family val="3"/>
      <charset val="129"/>
    </font>
    <font>
      <b/>
      <sz val="12"/>
      <name val="맑은 고딕"/>
      <family val="3"/>
      <charset val="129"/>
    </font>
    <font>
      <b/>
      <sz val="10"/>
      <color rgb="FFFF0000"/>
      <name val="굴림"/>
      <family val="3"/>
      <charset val="129"/>
    </font>
    <font>
      <sz val="12"/>
      <name val="맑은 고딕"/>
      <family val="3"/>
      <charset val="129"/>
    </font>
    <font>
      <sz val="11"/>
      <color rgb="FFFF0000"/>
      <name val="굴림"/>
      <family val="3"/>
      <charset val="129"/>
    </font>
    <font>
      <sz val="12"/>
      <name val="HY헤드라인M"/>
      <family val="1"/>
      <charset val="129"/>
    </font>
    <font>
      <sz val="22"/>
      <name val="HY헤드라인M"/>
      <family val="1"/>
      <charset val="129"/>
    </font>
    <font>
      <sz val="9"/>
      <color rgb="FF000000"/>
      <name val="굴림"/>
      <family val="3"/>
      <charset val="129"/>
    </font>
    <font>
      <b/>
      <sz val="11"/>
      <name val="굴림"/>
      <family val="3"/>
      <charset val="129"/>
    </font>
    <font>
      <b/>
      <sz val="24"/>
      <name val="굴림"/>
      <family val="3"/>
      <charset val="129"/>
    </font>
    <font>
      <b/>
      <sz val="11"/>
      <color indexed="63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ck">
        <color rgb="FF0000FF"/>
      </left>
      <right style="thin">
        <color indexed="64"/>
      </right>
      <top style="thick">
        <color rgb="FF0000FF"/>
      </top>
      <bottom style="thick">
        <color rgb="FF0000FF"/>
      </bottom>
      <diagonal/>
    </border>
    <border>
      <left style="thin">
        <color indexed="64"/>
      </left>
      <right style="thin">
        <color indexed="64"/>
      </right>
      <top style="thick">
        <color rgb="FF0000FF"/>
      </top>
      <bottom style="thick">
        <color rgb="FF0000FF"/>
      </bottom>
      <diagonal/>
    </border>
    <border>
      <left style="thin">
        <color indexed="64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/>
      <right style="thick">
        <color theme="1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0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2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1" fillId="0" borderId="0"/>
    <xf numFmtId="41" fontId="11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/>
    <xf numFmtId="41" fontId="1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31" fillId="0" borderId="0">
      <alignment vertical="center"/>
    </xf>
    <xf numFmtId="0" fontId="11" fillId="0" borderId="0"/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358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/>
    <xf numFmtId="0" fontId="1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 shrinkToFit="1"/>
    </xf>
    <xf numFmtId="0" fontId="8" fillId="3" borderId="1" xfId="3" applyFont="1" applyFill="1" applyBorder="1" applyAlignment="1">
      <alignment horizontal="center" vertical="center" wrapText="1" shrinkToFit="1"/>
    </xf>
    <xf numFmtId="0" fontId="18" fillId="4" borderId="1" xfId="3" applyFont="1" applyFill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18" fillId="4" borderId="1" xfId="3" applyFont="1" applyFill="1" applyBorder="1" applyAlignment="1">
      <alignment horizontal="center" vertical="center" wrapText="1"/>
    </xf>
    <xf numFmtId="41" fontId="18" fillId="4" borderId="1" xfId="1" applyFont="1" applyFill="1" applyBorder="1">
      <alignment vertical="center"/>
    </xf>
    <xf numFmtId="0" fontId="18" fillId="4" borderId="1" xfId="3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 wrapText="1" shrinkToFit="1"/>
    </xf>
    <xf numFmtId="41" fontId="8" fillId="0" borderId="1" xfId="1" applyFont="1" applyBorder="1" applyAlignment="1">
      <alignment horizontal="right" vertical="center"/>
    </xf>
    <xf numFmtId="41" fontId="8" fillId="3" borderId="1" xfId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41" fontId="8" fillId="3" borderId="1" xfId="1" applyFont="1" applyFill="1" applyBorder="1" applyAlignment="1">
      <alignment horizontal="center" vertical="center"/>
    </xf>
    <xf numFmtId="0" fontId="2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3" applyFont="1" applyBorder="1" applyAlignment="1">
      <alignment vertical="center"/>
    </xf>
    <xf numFmtId="0" fontId="4" fillId="0" borderId="0" xfId="0" applyFont="1" applyBorder="1">
      <alignment vertical="center"/>
    </xf>
    <xf numFmtId="0" fontId="15" fillId="3" borderId="1" xfId="0" applyFont="1" applyFill="1" applyBorder="1" applyAlignment="1">
      <alignment horizontal="center" vertical="center" shrinkToFit="1"/>
    </xf>
    <xf numFmtId="0" fontId="8" fillId="0" borderId="1" xfId="3" applyFont="1" applyBorder="1" applyAlignment="1">
      <alignment horizontal="left" vertical="center" shrinkToFit="1"/>
    </xf>
    <xf numFmtId="0" fontId="8" fillId="0" borderId="1" xfId="3" applyFont="1" applyBorder="1" applyAlignment="1">
      <alignment horizontal="center" vertical="center" shrinkToFit="1"/>
    </xf>
    <xf numFmtId="0" fontId="8" fillId="3" borderId="1" xfId="3" applyNumberFormat="1" applyFont="1" applyFill="1" applyBorder="1" applyAlignment="1">
      <alignment horizontal="center" vertical="center" shrinkToFit="1"/>
    </xf>
    <xf numFmtId="0" fontId="8" fillId="3" borderId="1" xfId="3" applyNumberFormat="1" applyFont="1" applyFill="1" applyBorder="1" applyAlignment="1">
      <alignment horizontal="center" vertical="center"/>
    </xf>
    <xf numFmtId="0" fontId="8" fillId="0" borderId="1" xfId="3" applyNumberFormat="1" applyFont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8" fillId="0" borderId="1" xfId="3" applyFont="1" applyFill="1" applyBorder="1" applyAlignment="1">
      <alignment horizontal="center" vertical="center" shrinkToFit="1"/>
    </xf>
    <xf numFmtId="0" fontId="8" fillId="0" borderId="1" xfId="3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41" fontId="8" fillId="0" borderId="1" xfId="1" applyFont="1" applyFill="1" applyBorder="1">
      <alignment vertical="center"/>
    </xf>
    <xf numFmtId="0" fontId="18" fillId="4" borderId="4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41" fontId="18" fillId="0" borderId="1" xfId="1" applyFont="1" applyBorder="1">
      <alignment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8" fillId="0" borderId="1" xfId="3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 shrinkToFit="1"/>
    </xf>
    <xf numFmtId="0" fontId="8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 shrinkToFit="1"/>
    </xf>
    <xf numFmtId="0" fontId="8" fillId="3" borderId="1" xfId="0" applyFont="1" applyFill="1" applyBorder="1" applyAlignment="1">
      <alignment horizontal="center" vertical="center" wrapText="1" shrinkToFit="1"/>
    </xf>
    <xf numFmtId="0" fontId="8" fillId="3" borderId="5" xfId="0" applyFont="1" applyFill="1" applyBorder="1" applyAlignment="1">
      <alignment horizontal="center" vertical="center" wrapText="1"/>
    </xf>
    <xf numFmtId="0" fontId="15" fillId="3" borderId="1" xfId="11" applyFont="1" applyFill="1" applyBorder="1" applyAlignment="1">
      <alignment horizontal="center" vertical="center" wrapText="1" shrinkToFit="1"/>
    </xf>
    <xf numFmtId="0" fontId="19" fillId="0" borderId="1" xfId="11" applyFont="1" applyBorder="1" applyAlignment="1">
      <alignment horizontal="center" vertical="center"/>
    </xf>
    <xf numFmtId="0" fontId="8" fillId="3" borderId="1" xfId="11" applyFont="1" applyFill="1" applyBorder="1" applyAlignment="1">
      <alignment horizontal="center" vertical="center"/>
    </xf>
    <xf numFmtId="0" fontId="8" fillId="3" borderId="1" xfId="11" applyFont="1" applyFill="1" applyBorder="1" applyAlignment="1">
      <alignment horizontal="center" vertical="center" wrapText="1"/>
    </xf>
    <xf numFmtId="0" fontId="19" fillId="3" borderId="1" xfId="13" applyFont="1" applyFill="1" applyBorder="1" applyAlignment="1">
      <alignment horizontal="center" vertical="center" wrapText="1"/>
    </xf>
    <xf numFmtId="0" fontId="24" fillId="0" borderId="1" xfId="13" applyFont="1" applyBorder="1" applyAlignment="1">
      <alignment horizontal="center" vertical="center"/>
    </xf>
    <xf numFmtId="0" fontId="25" fillId="3" borderId="1" xfId="13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1" fontId="19" fillId="3" borderId="1" xfId="1" applyFont="1" applyFill="1" applyBorder="1">
      <alignment vertical="center"/>
    </xf>
    <xf numFmtId="0" fontId="15" fillId="0" borderId="1" xfId="0" applyFont="1" applyBorder="1" applyAlignment="1">
      <alignment horizontal="center" vertical="center" shrinkToFit="1"/>
    </xf>
    <xf numFmtId="41" fontId="8" fillId="3" borderId="1" xfId="1" applyFont="1" applyFill="1" applyBorder="1" applyAlignment="1">
      <alignment vertical="center"/>
    </xf>
    <xf numFmtId="41" fontId="8" fillId="0" borderId="1" xfId="1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41" fontId="8" fillId="0" borderId="1" xfId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 shrinkToFit="1"/>
    </xf>
    <xf numFmtId="41" fontId="19" fillId="0" borderId="1" xfId="1" applyFont="1" applyBorder="1" applyAlignment="1">
      <alignment horizontal="center" vertical="center" shrinkToFit="1"/>
    </xf>
    <xf numFmtId="41" fontId="15" fillId="0" borderId="1" xfId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8" fillId="5" borderId="1" xfId="3" applyFont="1" applyFill="1" applyBorder="1" applyAlignment="1">
      <alignment horizontal="center" vertical="center"/>
    </xf>
    <xf numFmtId="41" fontId="8" fillId="5" borderId="1" xfId="1" applyFont="1" applyFill="1" applyBorder="1" applyAlignment="1">
      <alignment vertical="center"/>
    </xf>
    <xf numFmtId="0" fontId="8" fillId="5" borderId="1" xfId="3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41" fontId="26" fillId="0" borderId="1" xfId="1" applyFont="1" applyFill="1" applyBorder="1" applyAlignment="1">
      <alignment vertical="center" wrapText="1"/>
    </xf>
    <xf numFmtId="41" fontId="0" fillId="0" borderId="0" xfId="1" applyFont="1" applyAlignment="1">
      <alignment horizontal="right" vertical="center"/>
    </xf>
    <xf numFmtId="0" fontId="0" fillId="0" borderId="0" xfId="0" applyAlignment="1">
      <alignment horizontal="center"/>
    </xf>
    <xf numFmtId="0" fontId="18" fillId="0" borderId="15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 shrinkToFit="1"/>
    </xf>
    <xf numFmtId="0" fontId="8" fillId="3" borderId="1" xfId="11" applyFont="1" applyFill="1" applyBorder="1" applyAlignment="1">
      <alignment horizontal="center" vertical="center" shrinkToFit="1"/>
    </xf>
    <xf numFmtId="0" fontId="15" fillId="5" borderId="1" xfId="0" applyFont="1" applyFill="1" applyBorder="1" applyAlignment="1">
      <alignment horizontal="center" vertical="center" wrapText="1" shrinkToFit="1"/>
    </xf>
    <xf numFmtId="0" fontId="8" fillId="5" borderId="1" xfId="0" applyFont="1" applyFill="1" applyBorder="1" applyAlignment="1">
      <alignment horizontal="center" vertical="center" wrapText="1"/>
    </xf>
    <xf numFmtId="0" fontId="19" fillId="0" borderId="1" xfId="11" applyFont="1" applyFill="1" applyBorder="1" applyAlignment="1">
      <alignment horizontal="center" vertical="center" wrapText="1"/>
    </xf>
    <xf numFmtId="0" fontId="19" fillId="0" borderId="1" xfId="11" applyFont="1" applyFill="1" applyBorder="1" applyAlignment="1">
      <alignment horizontal="center" vertical="center"/>
    </xf>
    <xf numFmtId="41" fontId="0" fillId="0" borderId="0" xfId="1" applyFont="1" applyAlignment="1"/>
    <xf numFmtId="41" fontId="8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18" fillId="4" borderId="1" xfId="1" applyFont="1" applyFill="1" applyBorder="1" applyAlignment="1">
      <alignment horizontal="center" vertical="center"/>
    </xf>
    <xf numFmtId="41" fontId="8" fillId="0" borderId="0" xfId="1" applyFont="1" applyAlignment="1">
      <alignment horizontal="right" vertical="center"/>
    </xf>
    <xf numFmtId="41" fontId="19" fillId="3" borderId="1" xfId="1" applyFont="1" applyFill="1" applyBorder="1" applyAlignment="1">
      <alignment horizontal="right" vertical="center"/>
    </xf>
    <xf numFmtId="41" fontId="8" fillId="3" borderId="1" xfId="1" applyFont="1" applyFill="1" applyBorder="1" applyAlignment="1">
      <alignment horizontal="center" vertical="center" wrapText="1"/>
    </xf>
    <xf numFmtId="41" fontId="8" fillId="3" borderId="13" xfId="1" applyFont="1" applyFill="1" applyBorder="1" applyAlignment="1">
      <alignment horizontal="center" vertical="center" wrapText="1"/>
    </xf>
    <xf numFmtId="41" fontId="18" fillId="0" borderId="12" xfId="1" applyFont="1" applyBorder="1" applyAlignment="1">
      <alignment horizontal="center" vertical="center" wrapText="1"/>
    </xf>
    <xf numFmtId="41" fontId="19" fillId="3" borderId="1" xfId="1" applyFont="1" applyFill="1" applyBorder="1" applyAlignment="1">
      <alignment vertical="center"/>
    </xf>
    <xf numFmtId="41" fontId="19" fillId="3" borderId="1" xfId="1" applyFont="1" applyFill="1" applyBorder="1" applyAlignment="1">
      <alignment vertical="center" wrapText="1"/>
    </xf>
    <xf numFmtId="41" fontId="0" fillId="0" borderId="0" xfId="1" applyFont="1">
      <alignment vertical="center"/>
    </xf>
    <xf numFmtId="0" fontId="27" fillId="0" borderId="0" xfId="0" applyFont="1" applyAlignment="1">
      <alignment vertical="center"/>
    </xf>
    <xf numFmtId="0" fontId="27" fillId="0" borderId="17" xfId="0" applyFont="1" applyBorder="1" applyAlignment="1">
      <alignment vertical="center"/>
    </xf>
    <xf numFmtId="41" fontId="26" fillId="0" borderId="1" xfId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 shrinkToFit="1"/>
    </xf>
    <xf numFmtId="0" fontId="8" fillId="3" borderId="1" xfId="3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 wrapText="1"/>
    </xf>
    <xf numFmtId="41" fontId="8" fillId="3" borderId="1" xfId="1" applyFont="1" applyFill="1" applyBorder="1">
      <alignment vertical="center"/>
    </xf>
    <xf numFmtId="0" fontId="8" fillId="0" borderId="1" xfId="3" applyFont="1" applyBorder="1" applyAlignment="1">
      <alignment horizontal="center" vertical="center"/>
    </xf>
    <xf numFmtId="41" fontId="8" fillId="3" borderId="1" xfId="4" applyNumberFormat="1" applyFont="1" applyFill="1" applyBorder="1">
      <alignment vertical="center"/>
    </xf>
    <xf numFmtId="41" fontId="8" fillId="3" borderId="1" xfId="0" applyNumberFormat="1" applyFont="1" applyFill="1" applyBorder="1">
      <alignment vertical="center"/>
    </xf>
    <xf numFmtId="0" fontId="19" fillId="3" borderId="1" xfId="3" applyFont="1" applyFill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41" fontId="8" fillId="0" borderId="1" xfId="1" applyFont="1" applyBorder="1">
      <alignment vertical="center"/>
    </xf>
    <xf numFmtId="0" fontId="2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8" fontId="8" fillId="0" borderId="1" xfId="0" applyNumberFormat="1" applyFont="1" applyBorder="1">
      <alignment vertical="center"/>
    </xf>
    <xf numFmtId="178" fontId="8" fillId="0" borderId="1" xfId="1" applyNumberFormat="1" applyFont="1" applyBorder="1">
      <alignment vertical="center"/>
    </xf>
    <xf numFmtId="41" fontId="8" fillId="3" borderId="1" xfId="1" applyNumberFormat="1" applyFont="1" applyFill="1" applyBorder="1">
      <alignment vertical="center"/>
    </xf>
    <xf numFmtId="0" fontId="0" fillId="0" borderId="0" xfId="0" applyFill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>
      <alignment vertical="center"/>
    </xf>
    <xf numFmtId="0" fontId="17" fillId="0" borderId="0" xfId="0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7" fillId="0" borderId="0" xfId="0" applyFont="1" applyBorder="1" applyAlignment="1">
      <alignment vertical="center"/>
    </xf>
    <xf numFmtId="0" fontId="28" fillId="0" borderId="17" xfId="0" applyFont="1" applyFill="1" applyBorder="1" applyAlignment="1">
      <alignment vertical="center" wrapText="1"/>
    </xf>
    <xf numFmtId="0" fontId="20" fillId="0" borderId="17" xfId="3" applyFont="1" applyFill="1" applyBorder="1" applyAlignment="1">
      <alignment horizontal="center" vertical="center" shrinkToFit="1"/>
    </xf>
    <xf numFmtId="0" fontId="20" fillId="0" borderId="17" xfId="3" applyFont="1" applyFill="1" applyBorder="1" applyAlignment="1">
      <alignment horizontal="center" vertical="center"/>
    </xf>
    <xf numFmtId="0" fontId="8" fillId="6" borderId="1" xfId="3" applyFont="1" applyFill="1" applyBorder="1" applyAlignment="1">
      <alignment horizontal="center" vertical="center" shrinkToFit="1"/>
    </xf>
    <xf numFmtId="0" fontId="8" fillId="6" borderId="1" xfId="3" applyFont="1" applyFill="1" applyBorder="1" applyAlignment="1">
      <alignment horizontal="center" vertical="center"/>
    </xf>
    <xf numFmtId="0" fontId="8" fillId="6" borderId="1" xfId="3" applyFont="1" applyFill="1" applyBorder="1" applyAlignment="1">
      <alignment horizontal="center" vertical="center" wrapText="1"/>
    </xf>
    <xf numFmtId="41" fontId="8" fillId="6" borderId="1" xfId="1" applyFont="1" applyFill="1" applyBorder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41" fontId="8" fillId="6" borderId="1" xfId="0" applyNumberFormat="1" applyFont="1" applyFill="1" applyBorder="1">
      <alignment vertical="center"/>
    </xf>
    <xf numFmtId="0" fontId="19" fillId="6" borderId="1" xfId="3" applyFont="1" applyFill="1" applyBorder="1" applyAlignment="1">
      <alignment horizontal="center" vertical="center"/>
    </xf>
    <xf numFmtId="0" fontId="19" fillId="6" borderId="1" xfId="3" applyFont="1" applyFill="1" applyBorder="1" applyAlignment="1">
      <alignment horizontal="center" vertical="center" wrapText="1"/>
    </xf>
    <xf numFmtId="41" fontId="19" fillId="6" borderId="1" xfId="1" applyFont="1" applyFill="1" applyBorder="1">
      <alignment vertical="center"/>
    </xf>
    <xf numFmtId="0" fontId="19" fillId="6" borderId="1" xfId="3" quotePrefix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/>
    </xf>
    <xf numFmtId="0" fontId="19" fillId="6" borderId="1" xfId="0" quotePrefix="1" applyFont="1" applyFill="1" applyBorder="1" applyAlignment="1">
      <alignment horizontal="center" vertical="center" wrapText="1"/>
    </xf>
    <xf numFmtId="41" fontId="19" fillId="6" borderId="1" xfId="4" applyNumberFormat="1" applyFont="1" applyFill="1" applyBorder="1">
      <alignment vertical="center"/>
    </xf>
    <xf numFmtId="41" fontId="19" fillId="6" borderId="1" xfId="0" applyNumberFormat="1" applyFont="1" applyFill="1" applyBorder="1">
      <alignment vertical="center"/>
    </xf>
    <xf numFmtId="0" fontId="19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 shrinkToFit="1"/>
    </xf>
    <xf numFmtId="41" fontId="19" fillId="6" borderId="1" xfId="1" applyNumberFormat="1" applyFont="1" applyFill="1" applyBorder="1">
      <alignment vertical="center"/>
    </xf>
    <xf numFmtId="41" fontId="0" fillId="0" borderId="0" xfId="1" applyFont="1" applyAlignment="1">
      <alignment horizontal="center" vertical="center"/>
    </xf>
    <xf numFmtId="41" fontId="32" fillId="0" borderId="1" xfId="1" applyFont="1" applyFill="1" applyBorder="1" applyAlignment="1">
      <alignment horizontal="center" vertical="center"/>
    </xf>
    <xf numFmtId="41" fontId="32" fillId="0" borderId="1" xfId="1" applyFont="1" applyFill="1" applyBorder="1">
      <alignment vertical="center"/>
    </xf>
    <xf numFmtId="41" fontId="32" fillId="0" borderId="0" xfId="1" applyFont="1">
      <alignment vertical="center"/>
    </xf>
    <xf numFmtId="41" fontId="32" fillId="0" borderId="0" xfId="1" applyFont="1" applyAlignment="1">
      <alignment horizontal="right" vertical="center"/>
    </xf>
    <xf numFmtId="41" fontId="33" fillId="0" borderId="0" xfId="1" applyFont="1" applyBorder="1">
      <alignment vertical="center"/>
    </xf>
    <xf numFmtId="41" fontId="32" fillId="0" borderId="0" xfId="0" applyNumberFormat="1" applyFont="1">
      <alignment vertical="center"/>
    </xf>
    <xf numFmtId="41" fontId="32" fillId="0" borderId="1" xfId="1" applyFont="1" applyFill="1" applyBorder="1" applyAlignment="1">
      <alignment horizontal="center" vertical="center" wrapText="1"/>
    </xf>
    <xf numFmtId="0" fontId="19" fillId="0" borderId="1" xfId="3" applyFont="1" applyFill="1" applyBorder="1" applyAlignment="1">
      <alignment horizontal="center" vertical="center"/>
    </xf>
    <xf numFmtId="0" fontId="37" fillId="0" borderId="0" xfId="0" applyFont="1">
      <alignment vertical="center"/>
    </xf>
    <xf numFmtId="0" fontId="37" fillId="0" borderId="0" xfId="0" applyFont="1" applyAlignment="1">
      <alignment horizontal="center" vertical="center"/>
    </xf>
    <xf numFmtId="0" fontId="8" fillId="0" borderId="0" xfId="0" applyFont="1" applyBorder="1">
      <alignment vertical="center"/>
    </xf>
    <xf numFmtId="180" fontId="8" fillId="3" borderId="1" xfId="0" applyNumberFormat="1" applyFont="1" applyFill="1" applyBorder="1">
      <alignment vertical="center"/>
    </xf>
    <xf numFmtId="2" fontId="8" fillId="0" borderId="0" xfId="0" applyNumberFormat="1" applyFont="1">
      <alignment vertical="center"/>
    </xf>
    <xf numFmtId="41" fontId="8" fillId="0" borderId="1" xfId="1" applyNumberFormat="1" applyFont="1" applyFill="1" applyBorder="1">
      <alignment vertical="center"/>
    </xf>
    <xf numFmtId="41" fontId="8" fillId="3" borderId="1" xfId="1" applyNumberFormat="1" applyFont="1" applyFill="1" applyBorder="1" applyAlignment="1">
      <alignment horizontal="center" vertical="center"/>
    </xf>
    <xf numFmtId="41" fontId="8" fillId="5" borderId="1" xfId="0" applyNumberFormat="1" applyFont="1" applyFill="1" applyBorder="1" applyAlignment="1">
      <alignment horizontal="center" vertical="center" wrapText="1"/>
    </xf>
    <xf numFmtId="41" fontId="8" fillId="5" borderId="1" xfId="0" applyNumberFormat="1" applyFont="1" applyFill="1" applyBorder="1" applyAlignment="1">
      <alignment vertical="center" wrapText="1"/>
    </xf>
    <xf numFmtId="0" fontId="8" fillId="0" borderId="0" xfId="0" applyFont="1" applyFill="1">
      <alignment vertical="center"/>
    </xf>
    <xf numFmtId="0" fontId="8" fillId="3" borderId="4" xfId="3" applyFont="1" applyFill="1" applyBorder="1" applyAlignment="1">
      <alignment horizontal="center" vertical="center"/>
    </xf>
    <xf numFmtId="41" fontId="8" fillId="3" borderId="4" xfId="1" applyNumberFormat="1" applyFont="1" applyFill="1" applyBorder="1">
      <alignment vertical="center"/>
    </xf>
    <xf numFmtId="41" fontId="8" fillId="3" borderId="4" xfId="1" applyNumberFormat="1" applyFont="1" applyFill="1" applyBorder="1" applyAlignment="1">
      <alignment horizontal="center" vertical="center"/>
    </xf>
    <xf numFmtId="0" fontId="8" fillId="0" borderId="4" xfId="3" applyFont="1" applyBorder="1" applyAlignment="1">
      <alignment horizontal="center" vertical="center"/>
    </xf>
    <xf numFmtId="0" fontId="8" fillId="3" borderId="5" xfId="3" applyFont="1" applyFill="1" applyBorder="1" applyAlignment="1">
      <alignment horizontal="center" vertical="center"/>
    </xf>
    <xf numFmtId="41" fontId="8" fillId="3" borderId="5" xfId="1" applyNumberFormat="1" applyFont="1" applyFill="1" applyBorder="1">
      <alignment vertical="center"/>
    </xf>
    <xf numFmtId="41" fontId="8" fillId="3" borderId="5" xfId="1" applyNumberFormat="1" applyFont="1" applyFill="1" applyBorder="1" applyAlignment="1">
      <alignment horizontal="center" vertical="center"/>
    </xf>
    <xf numFmtId="179" fontId="8" fillId="0" borderId="1" xfId="1" applyNumberFormat="1" applyFont="1" applyBorder="1">
      <alignment vertical="center"/>
    </xf>
    <xf numFmtId="179" fontId="8" fillId="3" borderId="1" xfId="1" applyNumberFormat="1" applyFont="1" applyFill="1" applyBorder="1">
      <alignment vertical="center"/>
    </xf>
    <xf numFmtId="0" fontId="8" fillId="3" borderId="1" xfId="0" applyFont="1" applyFill="1" applyBorder="1" applyAlignment="1">
      <alignment horizontal="center" vertical="center" shrinkToFit="1"/>
    </xf>
    <xf numFmtId="179" fontId="8" fillId="3" borderId="1" xfId="402" applyNumberFormat="1" applyFont="1" applyFill="1" applyBorder="1" applyAlignment="1">
      <alignment vertical="center" shrinkToFit="1"/>
    </xf>
    <xf numFmtId="179" fontId="8" fillId="0" borderId="1" xfId="402" applyNumberFormat="1" applyFont="1" applyFill="1" applyBorder="1" applyAlignment="1">
      <alignment vertical="center" shrinkToFit="1"/>
    </xf>
    <xf numFmtId="179" fontId="8" fillId="0" borderId="1" xfId="402" applyNumberFormat="1" applyFont="1" applyFill="1" applyBorder="1" applyAlignment="1">
      <alignment vertical="center"/>
    </xf>
    <xf numFmtId="43" fontId="8" fillId="0" borderId="0" xfId="0" applyNumberFormat="1" applyFont="1">
      <alignment vertical="center"/>
    </xf>
    <xf numFmtId="181" fontId="8" fillId="3" borderId="1" xfId="1" applyNumberFormat="1" applyFont="1" applyFill="1" applyBorder="1">
      <alignment vertical="center"/>
    </xf>
    <xf numFmtId="0" fontId="8" fillId="3" borderId="1" xfId="0" applyFont="1" applyFill="1" applyBorder="1" applyAlignment="1" applyProtection="1">
      <alignment horizontal="center" vertical="center" shrinkToFit="1"/>
      <protection locked="0"/>
    </xf>
    <xf numFmtId="41" fontId="8" fillId="3" borderId="1" xfId="1" applyFont="1" applyFill="1" applyBorder="1" applyAlignment="1">
      <alignment horizontal="right" vertical="center" shrinkToFit="1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41" fontId="8" fillId="0" borderId="1" xfId="1" applyFont="1" applyBorder="1" applyAlignment="1">
      <alignment horizontal="right" vertical="center" shrinkToFit="1"/>
    </xf>
    <xf numFmtId="0" fontId="19" fillId="0" borderId="1" xfId="3" applyFont="1" applyBorder="1" applyAlignment="1">
      <alignment horizontal="center" vertical="center" shrinkToFit="1"/>
    </xf>
    <xf numFmtId="0" fontId="19" fillId="0" borderId="1" xfId="0" applyFont="1" applyBorder="1" applyAlignment="1" applyProtection="1">
      <alignment horizontal="center" vertical="center" shrinkToFit="1"/>
      <protection locked="0"/>
    </xf>
    <xf numFmtId="41" fontId="19" fillId="0" borderId="1" xfId="1" applyFont="1" applyBorder="1" applyAlignment="1">
      <alignment horizontal="right" vertical="center" shrinkToFit="1"/>
    </xf>
    <xf numFmtId="176" fontId="8" fillId="0" borderId="1" xfId="1" applyNumberFormat="1" applyFont="1" applyBorder="1" applyAlignment="1">
      <alignment horizontal="right" vertical="center" shrinkToFit="1"/>
    </xf>
    <xf numFmtId="41" fontId="19" fillId="0" borderId="1" xfId="1" applyFont="1" applyFill="1" applyBorder="1" applyAlignment="1">
      <alignment horizontal="right" vertical="center" shrinkToFit="1"/>
    </xf>
    <xf numFmtId="0" fontId="19" fillId="3" borderId="1" xfId="3" applyFont="1" applyFill="1" applyBorder="1" applyAlignment="1">
      <alignment horizontal="center" vertical="center" shrinkToFit="1"/>
    </xf>
    <xf numFmtId="0" fontId="19" fillId="0" borderId="1" xfId="0" applyFont="1" applyFill="1" applyBorder="1" applyAlignment="1" applyProtection="1">
      <alignment horizontal="center" vertical="center" shrinkToFit="1"/>
      <protection locked="0"/>
    </xf>
    <xf numFmtId="0" fontId="19" fillId="0" borderId="1" xfId="3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179" fontId="8" fillId="0" borderId="1" xfId="1" applyNumberFormat="1" applyFont="1" applyBorder="1" applyAlignment="1">
      <alignment horizontal="center" vertical="center" shrinkToFit="1"/>
    </xf>
    <xf numFmtId="0" fontId="8" fillId="0" borderId="1" xfId="0" applyFont="1" applyFill="1" applyBorder="1" applyAlignment="1" applyProtection="1">
      <alignment horizontal="center" vertical="center" shrinkToFit="1"/>
      <protection locked="0"/>
    </xf>
    <xf numFmtId="41" fontId="8" fillId="0" borderId="1" xfId="1" applyFont="1" applyFill="1" applyBorder="1" applyAlignment="1">
      <alignment horizontal="right" vertical="center" shrinkToFit="1"/>
    </xf>
    <xf numFmtId="0" fontId="8" fillId="0" borderId="1" xfId="0" applyFont="1" applyBorder="1" applyAlignment="1" applyProtection="1">
      <alignment horizontal="center" vertical="center"/>
      <protection locked="0"/>
    </xf>
    <xf numFmtId="176" fontId="8" fillId="0" borderId="1" xfId="1" applyNumberFormat="1" applyFont="1" applyBorder="1" applyAlignment="1">
      <alignment horizontal="center" vertical="center" shrinkToFit="1"/>
    </xf>
    <xf numFmtId="41" fontId="8" fillId="0" borderId="1" xfId="1" applyFont="1" applyFill="1" applyBorder="1" applyAlignment="1" applyProtection="1">
      <alignment horizontal="right" vertical="center" shrinkToFit="1"/>
      <protection locked="0"/>
    </xf>
    <xf numFmtId="41" fontId="19" fillId="6" borderId="1" xfId="1" applyFont="1" applyFill="1" applyBorder="1" applyAlignment="1">
      <alignment horizontal="center" vertical="center" wrapText="1"/>
    </xf>
    <xf numFmtId="41" fontId="19" fillId="6" borderId="1" xfId="8" applyFont="1" applyFill="1" applyBorder="1" applyAlignment="1">
      <alignment horizontal="center" vertical="center" wrapText="1"/>
    </xf>
    <xf numFmtId="41" fontId="19" fillId="6" borderId="1" xfId="8" applyFont="1" applyFill="1" applyBorder="1" applyAlignment="1">
      <alignment horizontal="center" vertical="center"/>
    </xf>
    <xf numFmtId="41" fontId="8" fillId="6" borderId="1" xfId="8" applyFont="1" applyFill="1" applyBorder="1" applyAlignment="1">
      <alignment horizontal="center" vertical="center"/>
    </xf>
    <xf numFmtId="177" fontId="8" fillId="6" borderId="1" xfId="3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 shrinkToFit="1"/>
    </xf>
    <xf numFmtId="177" fontId="8" fillId="6" borderId="1" xfId="0" applyNumberFormat="1" applyFont="1" applyFill="1" applyBorder="1" applyAlignment="1">
      <alignment horizontal="center" vertical="center"/>
    </xf>
    <xf numFmtId="41" fontId="32" fillId="0" borderId="4" xfId="1" applyFont="1" applyFill="1" applyBorder="1" applyAlignment="1">
      <alignment horizontal="center" vertical="center"/>
    </xf>
    <xf numFmtId="41" fontId="32" fillId="0" borderId="5" xfId="1" applyFont="1" applyFill="1" applyBorder="1" applyAlignment="1">
      <alignment horizontal="center" vertical="center"/>
    </xf>
    <xf numFmtId="41" fontId="32" fillId="0" borderId="5" xfId="1" applyFont="1" applyFill="1" applyBorder="1">
      <alignment vertical="center"/>
    </xf>
    <xf numFmtId="41" fontId="32" fillId="0" borderId="21" xfId="1" applyFont="1" applyFill="1" applyBorder="1">
      <alignment vertical="center"/>
    </xf>
    <xf numFmtId="41" fontId="32" fillId="0" borderId="22" xfId="1" applyFont="1" applyFill="1" applyBorder="1">
      <alignment vertical="center"/>
    </xf>
    <xf numFmtId="41" fontId="0" fillId="0" borderId="23" xfId="1" applyFont="1" applyBorder="1">
      <alignment vertical="center"/>
    </xf>
    <xf numFmtId="41" fontId="32" fillId="0" borderId="23" xfId="1" applyFont="1" applyBorder="1">
      <alignment vertical="center"/>
    </xf>
    <xf numFmtId="41" fontId="38" fillId="0" borderId="0" xfId="1" applyFont="1">
      <alignment vertical="center"/>
    </xf>
    <xf numFmtId="41" fontId="38" fillId="0" borderId="23" xfId="1" applyFont="1" applyBorder="1">
      <alignment vertical="center"/>
    </xf>
    <xf numFmtId="41" fontId="35" fillId="0" borderId="1" xfId="1" applyFont="1" applyFill="1" applyBorder="1" applyAlignment="1">
      <alignment horizontal="center" vertical="center" wrapText="1"/>
    </xf>
    <xf numFmtId="41" fontId="32" fillId="0" borderId="20" xfId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1" fontId="10" fillId="2" borderId="1" xfId="1" applyFont="1" applyFill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shrinkToFit="1"/>
    </xf>
    <xf numFmtId="0" fontId="15" fillId="0" borderId="1" xfId="5" applyFont="1" applyBorder="1" applyAlignment="1">
      <alignment horizontal="center" vertical="center" shrinkToFit="1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14" fillId="3" borderId="1" xfId="3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41" fontId="10" fillId="5" borderId="18" xfId="0" applyNumberFormat="1" applyFont="1" applyFill="1" applyBorder="1" applyAlignment="1">
      <alignment horizontal="center" vertical="center" wrapText="1"/>
    </xf>
    <xf numFmtId="41" fontId="19" fillId="3" borderId="1" xfId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76" fontId="19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41" fontId="19" fillId="0" borderId="1" xfId="1" applyFont="1" applyFill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 wrapText="1"/>
    </xf>
    <xf numFmtId="176" fontId="19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6" applyNumberFormat="1" applyFont="1" applyBorder="1" applyAlignment="1" applyProtection="1">
      <alignment horizontal="center" vertical="center" wrapText="1"/>
      <protection locked="0"/>
    </xf>
    <xf numFmtId="41" fontId="8" fillId="0" borderId="1" xfId="1" applyFont="1" applyBorder="1" applyAlignment="1" applyProtection="1">
      <alignment horizontal="center" vertical="center" shrinkToFit="1"/>
      <protection locked="0"/>
    </xf>
    <xf numFmtId="41" fontId="8" fillId="0" borderId="1" xfId="1" applyFont="1" applyBorder="1" applyAlignment="1" applyProtection="1">
      <alignment horizontal="center" vertical="center" wrapText="1"/>
    </xf>
    <xf numFmtId="49" fontId="19" fillId="3" borderId="1" xfId="0" applyNumberFormat="1" applyFont="1" applyFill="1" applyBorder="1" applyAlignment="1">
      <alignment horizontal="center" vertical="center" wrapText="1"/>
    </xf>
    <xf numFmtId="41" fontId="8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  <xf numFmtId="41" fontId="8" fillId="0" borderId="1" xfId="1" applyFont="1" applyFill="1" applyBorder="1" applyAlignment="1">
      <alignment horizontal="center" vertical="center" shrinkToFit="1"/>
    </xf>
    <xf numFmtId="0" fontId="18" fillId="6" borderId="1" xfId="3" applyFont="1" applyFill="1" applyBorder="1" applyAlignment="1">
      <alignment horizontal="center" vertical="center"/>
    </xf>
    <xf numFmtId="0" fontId="18" fillId="6" borderId="1" xfId="3" applyFont="1" applyFill="1" applyBorder="1" applyAlignment="1">
      <alignment horizontal="center" vertical="center" wrapText="1"/>
    </xf>
    <xf numFmtId="41" fontId="18" fillId="6" borderId="1" xfId="1" applyFont="1" applyFill="1" applyBorder="1">
      <alignment vertical="center"/>
    </xf>
    <xf numFmtId="0" fontId="18" fillId="6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/>
    </xf>
    <xf numFmtId="0" fontId="18" fillId="6" borderId="1" xfId="3" applyFont="1" applyFill="1" applyBorder="1" applyAlignment="1">
      <alignment horizontal="center" vertical="center" shrinkToFit="1"/>
    </xf>
    <xf numFmtId="41" fontId="19" fillId="6" borderId="1" xfId="1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 wrapText="1" shrinkToFit="1"/>
    </xf>
    <xf numFmtId="41" fontId="8" fillId="6" borderId="1" xfId="1" applyFont="1" applyFill="1" applyBorder="1" applyAlignment="1">
      <alignment horizontal="right" vertical="center"/>
    </xf>
    <xf numFmtId="41" fontId="19" fillId="6" borderId="1" xfId="1" applyFont="1" applyFill="1" applyBorder="1" applyAlignment="1">
      <alignment horizontal="right" vertical="center"/>
    </xf>
    <xf numFmtId="0" fontId="15" fillId="3" borderId="1" xfId="5" applyFont="1" applyFill="1" applyBorder="1" applyAlignment="1">
      <alignment horizontal="center" vertical="center" shrinkToFit="1"/>
    </xf>
    <xf numFmtId="41" fontId="18" fillId="0" borderId="1" xfId="1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horizontal="center" vertical="center" wrapText="1"/>
    </xf>
    <xf numFmtId="41" fontId="19" fillId="0" borderId="1" xfId="1" applyFont="1" applyFill="1" applyBorder="1" applyAlignment="1">
      <alignment horizontal="right" vertical="center" wrapText="1"/>
    </xf>
    <xf numFmtId="41" fontId="18" fillId="3" borderId="1" xfId="1" applyFont="1" applyFill="1" applyBorder="1" applyAlignment="1">
      <alignment horizontal="right" vertical="center" wrapText="1"/>
    </xf>
    <xf numFmtId="0" fontId="18" fillId="3" borderId="1" xfId="0" applyFont="1" applyFill="1" applyBorder="1" applyAlignment="1">
      <alignment horizontal="center" vertical="center" wrapText="1"/>
    </xf>
    <xf numFmtId="41" fontId="19" fillId="3" borderId="1" xfId="1" applyFont="1" applyFill="1" applyBorder="1" applyAlignment="1">
      <alignment horizontal="right" vertical="center" wrapText="1"/>
    </xf>
    <xf numFmtId="41" fontId="8" fillId="3" borderId="1" xfId="1" applyFont="1" applyFill="1" applyBorder="1" applyAlignment="1" applyProtection="1">
      <alignment horizontal="right" vertical="center"/>
      <protection locked="0"/>
    </xf>
    <xf numFmtId="0" fontId="19" fillId="3" borderId="1" xfId="0" applyFont="1" applyFill="1" applyBorder="1" applyAlignment="1">
      <alignment horizontal="center" vertical="center" wrapText="1"/>
    </xf>
    <xf numFmtId="0" fontId="8" fillId="0" borderId="1" xfId="3" applyFont="1" applyBorder="1" applyAlignment="1">
      <alignment vertical="center" wrapText="1"/>
    </xf>
    <xf numFmtId="0" fontId="18" fillId="4" borderId="1" xfId="3" applyNumberFormat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41" fontId="18" fillId="4" borderId="1" xfId="1" applyFont="1" applyFill="1" applyBorder="1" applyAlignment="1">
      <alignment vertical="center"/>
    </xf>
    <xf numFmtId="0" fontId="4" fillId="3" borderId="1" xfId="3" applyFont="1" applyFill="1" applyBorder="1" applyAlignment="1">
      <alignment horizontal="center" vertical="center" wrapText="1"/>
    </xf>
    <xf numFmtId="41" fontId="18" fillId="0" borderId="14" xfId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1" fontId="8" fillId="0" borderId="1" xfId="1" applyNumberFormat="1" applyFont="1" applyFill="1" applyBorder="1" applyAlignment="1">
      <alignment horizontal="center" vertical="center"/>
    </xf>
    <xf numFmtId="0" fontId="19" fillId="0" borderId="1" xfId="15" applyFont="1" applyFill="1" applyBorder="1" applyAlignment="1">
      <alignment horizontal="center" vertical="center"/>
    </xf>
    <xf numFmtId="176" fontId="19" fillId="0" borderId="1" xfId="16" applyNumberFormat="1" applyFont="1" applyFill="1" applyBorder="1" applyAlignment="1">
      <alignment horizontal="right" vertical="center"/>
    </xf>
    <xf numFmtId="0" fontId="19" fillId="0" borderId="1" xfId="15" applyFont="1" applyFill="1" applyBorder="1" applyAlignment="1">
      <alignment horizontal="center" vertical="center" shrinkToFit="1"/>
    </xf>
    <xf numFmtId="0" fontId="8" fillId="0" borderId="1" xfId="15" applyFont="1" applyFill="1" applyBorder="1" applyAlignment="1">
      <alignment horizontal="center" vertical="center"/>
    </xf>
    <xf numFmtId="0" fontId="8" fillId="0" borderId="1" xfId="15" applyFont="1" applyFill="1" applyBorder="1" applyAlignment="1">
      <alignment horizontal="center" vertical="center" shrinkToFit="1"/>
    </xf>
    <xf numFmtId="0" fontId="8" fillId="0" borderId="1" xfId="5" applyFont="1" applyFill="1" applyBorder="1" applyAlignment="1">
      <alignment horizontal="center" vertical="center"/>
    </xf>
    <xf numFmtId="41" fontId="8" fillId="0" borderId="1" xfId="7" applyFont="1" applyFill="1" applyBorder="1" applyAlignment="1">
      <alignment horizontal="center" vertical="center"/>
    </xf>
    <xf numFmtId="0" fontId="8" fillId="0" borderId="1" xfId="5" applyFont="1" applyBorder="1" applyAlignment="1">
      <alignment horizontal="center" vertical="center"/>
    </xf>
    <xf numFmtId="0" fontId="19" fillId="0" borderId="1" xfId="399" applyFont="1" applyFill="1" applyBorder="1" applyAlignment="1">
      <alignment horizontal="center" vertical="center" wrapText="1"/>
    </xf>
    <xf numFmtId="41" fontId="41" fillId="0" borderId="0" xfId="0" applyNumberFormat="1" applyFont="1">
      <alignment vertical="center"/>
    </xf>
    <xf numFmtId="0" fontId="0" fillId="0" borderId="0" xfId="0" applyAlignment="1">
      <alignment wrapText="1"/>
    </xf>
    <xf numFmtId="0" fontId="8" fillId="6" borderId="1" xfId="3" applyFont="1" applyFill="1" applyBorder="1" applyAlignment="1">
      <alignment horizontal="center" vertical="center" wrapText="1" shrinkToFit="1"/>
    </xf>
    <xf numFmtId="0" fontId="19" fillId="6" borderId="1" xfId="3" applyFont="1" applyFill="1" applyBorder="1" applyAlignment="1">
      <alignment horizontal="center" vertical="center" wrapText="1" shrinkToFi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9" fontId="8" fillId="3" borderId="1" xfId="400" applyNumberFormat="1" applyFont="1" applyFill="1" applyBorder="1" applyAlignment="1">
      <alignment horizontal="center" vertical="center" shrinkToFit="1"/>
    </xf>
    <xf numFmtId="0" fontId="8" fillId="0" borderId="1" xfId="401" applyFont="1" applyFill="1" applyBorder="1" applyAlignment="1">
      <alignment horizontal="center" vertical="center" shrinkToFit="1"/>
    </xf>
    <xf numFmtId="0" fontId="8" fillId="3" borderId="19" xfId="0" applyFont="1" applyFill="1" applyBorder="1" applyAlignment="1">
      <alignment horizontal="center" vertical="center" wrapText="1" shrinkToFit="1"/>
    </xf>
    <xf numFmtId="0" fontId="8" fillId="3" borderId="4" xfId="0" applyFont="1" applyFill="1" applyBorder="1" applyAlignment="1">
      <alignment horizontal="center" vertical="center" wrapText="1" shrinkToFit="1"/>
    </xf>
    <xf numFmtId="0" fontId="8" fillId="3" borderId="5" xfId="0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/>
    </xf>
    <xf numFmtId="0" fontId="4" fillId="0" borderId="1" xfId="3" applyFont="1" applyBorder="1" applyAlignment="1">
      <alignment horizontal="center" vertical="center" wrapText="1" shrinkToFit="1"/>
    </xf>
    <xf numFmtId="0" fontId="8" fillId="0" borderId="1" xfId="3" applyFont="1" applyFill="1" applyBorder="1" applyAlignment="1">
      <alignment horizontal="center" vertical="center" wrapText="1" shrinkToFit="1"/>
    </xf>
    <xf numFmtId="0" fontId="8" fillId="6" borderId="5" xfId="3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3" fillId="2" borderId="29" xfId="0" applyFont="1" applyFill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/>
    </xf>
    <xf numFmtId="41" fontId="19" fillId="6" borderId="5" xfId="8" applyFont="1" applyFill="1" applyBorder="1" applyAlignment="1">
      <alignment horizontal="center" vertical="center" wrapText="1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0" fontId="8" fillId="0" borderId="5" xfId="3" applyFont="1" applyBorder="1" applyAlignment="1">
      <alignment horizontal="center" vertical="center" shrinkToFit="1"/>
    </xf>
    <xf numFmtId="0" fontId="19" fillId="0" borderId="5" xfId="0" applyFont="1" applyBorder="1" applyAlignment="1" applyProtection="1">
      <alignment horizontal="center" vertical="center" shrinkToFit="1"/>
      <protection locked="0"/>
    </xf>
    <xf numFmtId="0" fontId="19" fillId="0" borderId="5" xfId="3" applyFont="1" applyBorder="1" applyAlignment="1">
      <alignment horizontal="center" vertical="center" shrinkToFit="1"/>
    </xf>
    <xf numFmtId="0" fontId="19" fillId="6" borderId="5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 wrapText="1" shrinkToFit="1"/>
    </xf>
    <xf numFmtId="0" fontId="8" fillId="3" borderId="5" xfId="3" applyFont="1" applyFill="1" applyBorder="1" applyAlignment="1">
      <alignment horizontal="center" vertical="center" wrapText="1"/>
    </xf>
    <xf numFmtId="0" fontId="44" fillId="0" borderId="32" xfId="0" applyFont="1" applyBorder="1" applyAlignment="1">
      <alignment horizontal="center" vertical="center"/>
    </xf>
    <xf numFmtId="41" fontId="36" fillId="0" borderId="18" xfId="1" applyFont="1" applyBorder="1" applyAlignment="1">
      <alignment horizontal="center" vertical="center"/>
    </xf>
    <xf numFmtId="41" fontId="39" fillId="0" borderId="0" xfId="1" applyFont="1" applyAlignment="1">
      <alignment horizontal="center" vertical="center"/>
    </xf>
    <xf numFmtId="41" fontId="32" fillId="0" borderId="1" xfId="1" applyFont="1" applyFill="1" applyBorder="1" applyAlignment="1">
      <alignment horizontal="center" vertical="center"/>
    </xf>
    <xf numFmtId="41" fontId="32" fillId="0" borderId="4" xfId="1" applyFont="1" applyFill="1" applyBorder="1" applyAlignment="1">
      <alignment horizontal="center" vertical="center"/>
    </xf>
    <xf numFmtId="41" fontId="0" fillId="0" borderId="6" xfId="1" applyFont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right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8" fillId="6" borderId="4" xfId="3" applyFont="1" applyFill="1" applyBorder="1" applyAlignment="1">
      <alignment horizontal="center" vertical="center"/>
    </xf>
    <xf numFmtId="0" fontId="8" fillId="6" borderId="5" xfId="3" applyFont="1" applyFill="1" applyBorder="1" applyAlignment="1">
      <alignment horizontal="center" vertical="center"/>
    </xf>
    <xf numFmtId="0" fontId="8" fillId="6" borderId="4" xfId="3" applyFont="1" applyFill="1" applyBorder="1" applyAlignment="1">
      <alignment horizontal="center" vertical="center" wrapText="1"/>
    </xf>
    <xf numFmtId="0" fontId="8" fillId="6" borderId="5" xfId="3" applyFont="1" applyFill="1" applyBorder="1" applyAlignment="1">
      <alignment horizontal="center" vertical="center" wrapText="1"/>
    </xf>
    <xf numFmtId="41" fontId="8" fillId="6" borderId="4" xfId="1" applyFont="1" applyFill="1" applyBorder="1" applyAlignment="1">
      <alignment horizontal="center" vertical="center"/>
    </xf>
    <xf numFmtId="41" fontId="8" fillId="6" borderId="5" xfId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 shrinkToFit="1"/>
    </xf>
    <xf numFmtId="0" fontId="15" fillId="6" borderId="5" xfId="0" applyFont="1" applyFill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right" vertical="center"/>
    </xf>
    <xf numFmtId="41" fontId="10" fillId="2" borderId="2" xfId="1" applyFont="1" applyFill="1" applyBorder="1" applyAlignment="1">
      <alignment horizontal="center" vertical="center" wrapText="1"/>
    </xf>
    <xf numFmtId="41" fontId="10" fillId="2" borderId="3" xfId="1" applyFont="1" applyFill="1" applyBorder="1" applyAlignment="1">
      <alignment horizontal="center" vertical="center" wrapText="1"/>
    </xf>
    <xf numFmtId="41" fontId="8" fillId="3" borderId="4" xfId="1" applyFont="1" applyFill="1" applyBorder="1" applyAlignment="1">
      <alignment horizontal="center" vertical="center"/>
    </xf>
    <xf numFmtId="41" fontId="8" fillId="3" borderId="11" xfId="1" applyFont="1" applyFill="1" applyBorder="1" applyAlignment="1">
      <alignment horizontal="center" vertical="center"/>
    </xf>
    <xf numFmtId="41" fontId="8" fillId="3" borderId="5" xfId="1" applyFont="1" applyFill="1" applyBorder="1" applyAlignment="1">
      <alignment horizontal="center" vertical="center"/>
    </xf>
    <xf numFmtId="41" fontId="10" fillId="2" borderId="1" xfId="1" applyFont="1" applyFill="1" applyBorder="1" applyAlignment="1">
      <alignment horizontal="center" vertical="center" wrapText="1"/>
    </xf>
    <xf numFmtId="0" fontId="43" fillId="2" borderId="26" xfId="0" applyFont="1" applyFill="1" applyBorder="1" applyAlignment="1">
      <alignment horizontal="center" vertical="center" wrapText="1"/>
    </xf>
    <xf numFmtId="0" fontId="43" fillId="2" borderId="29" xfId="0" applyFont="1" applyFill="1" applyBorder="1" applyAlignment="1">
      <alignment horizontal="center" vertical="center" wrapText="1"/>
    </xf>
    <xf numFmtId="0" fontId="43" fillId="2" borderId="27" xfId="0" applyFont="1" applyFill="1" applyBorder="1" applyAlignment="1">
      <alignment horizontal="center" vertical="center" wrapText="1"/>
    </xf>
    <xf numFmtId="0" fontId="43" fillId="2" borderId="30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0" fillId="0" borderId="24" xfId="0" applyFont="1" applyBorder="1" applyAlignment="1">
      <alignment horizontal="right"/>
    </xf>
    <xf numFmtId="0" fontId="43" fillId="2" borderId="25" xfId="0" applyFont="1" applyFill="1" applyBorder="1" applyAlignment="1">
      <alignment horizontal="center" vertical="center" wrapText="1"/>
    </xf>
    <xf numFmtId="0" fontId="43" fillId="2" borderId="28" xfId="0" applyFont="1" applyFill="1" applyBorder="1" applyAlignment="1">
      <alignment horizontal="center" vertical="center" wrapText="1"/>
    </xf>
  </cellXfs>
  <cellStyles count="403">
    <cellStyle name="쉼표 [0]" xfId="1" builtinId="6"/>
    <cellStyle name="쉼표 [0] 10 2 2" xfId="402" xr:uid="{00000000-0005-0000-0000-000001000000}"/>
    <cellStyle name="쉼표 [0] 2" xfId="7" xr:uid="{00000000-0005-0000-0000-000002000000}"/>
    <cellStyle name="쉼표 [0] 2 2" xfId="10" xr:uid="{00000000-0005-0000-0000-000003000000}"/>
    <cellStyle name="쉼표 [0] 3" xfId="8" xr:uid="{00000000-0005-0000-0000-000004000000}"/>
    <cellStyle name="쉼표 [0] 4" xfId="14" xr:uid="{00000000-0005-0000-0000-000005000000}"/>
    <cellStyle name="쉼표 [0] 4 2" xfId="17" xr:uid="{00000000-0005-0000-0000-000006000000}"/>
    <cellStyle name="쉼표 [0] 4 2 2" xfId="18" xr:uid="{00000000-0005-0000-0000-000007000000}"/>
    <cellStyle name="쉼표 [0] 4 2 2 2" xfId="19" xr:uid="{00000000-0005-0000-0000-000008000000}"/>
    <cellStyle name="쉼표 [0] 4 2 3" xfId="20" xr:uid="{00000000-0005-0000-0000-000009000000}"/>
    <cellStyle name="쉼표 [0] 4 2 3 2" xfId="21" xr:uid="{00000000-0005-0000-0000-00000A000000}"/>
    <cellStyle name="쉼표 [0] 4 2 4" xfId="22" xr:uid="{00000000-0005-0000-0000-00000B000000}"/>
    <cellStyle name="쉼표 [0] 4 2 4 2" xfId="23" xr:uid="{00000000-0005-0000-0000-00000C000000}"/>
    <cellStyle name="쉼표 [0] 4 2 5" xfId="24" xr:uid="{00000000-0005-0000-0000-00000D000000}"/>
    <cellStyle name="쉼표 [0] 4 2 6" xfId="25" xr:uid="{00000000-0005-0000-0000-00000E000000}"/>
    <cellStyle name="쉼표 [0] 4 3" xfId="26" xr:uid="{00000000-0005-0000-0000-00000F000000}"/>
    <cellStyle name="쉼표 [0] 4 3 2" xfId="27" xr:uid="{00000000-0005-0000-0000-000010000000}"/>
    <cellStyle name="쉼표 [0] 4 4" xfId="28" xr:uid="{00000000-0005-0000-0000-000011000000}"/>
    <cellStyle name="쉼표 [0] 4 4 2" xfId="29" xr:uid="{00000000-0005-0000-0000-000012000000}"/>
    <cellStyle name="쉼표 [0] 4 5" xfId="30" xr:uid="{00000000-0005-0000-0000-000013000000}"/>
    <cellStyle name="쉼표 [0] 4 5 2" xfId="31" xr:uid="{00000000-0005-0000-0000-000014000000}"/>
    <cellStyle name="쉼표 [0] 4 6" xfId="32" xr:uid="{00000000-0005-0000-0000-000015000000}"/>
    <cellStyle name="쉼표 [0] 4 7" xfId="33" xr:uid="{00000000-0005-0000-0000-000016000000}"/>
    <cellStyle name="쉼표 [0] 5" xfId="16" xr:uid="{00000000-0005-0000-0000-000017000000}"/>
    <cellStyle name="스타일 1" xfId="2" xr:uid="{00000000-0005-0000-0000-000018000000}"/>
    <cellStyle name="통화 [0]" xfId="4" builtinId="7"/>
    <cellStyle name="통화 [0] 2" xfId="12" xr:uid="{00000000-0005-0000-0000-00001A000000}"/>
    <cellStyle name="표준" xfId="0" builtinId="0"/>
    <cellStyle name="표준 10" xfId="15" xr:uid="{00000000-0005-0000-0000-00001C000000}"/>
    <cellStyle name="표준 11" xfId="34" xr:uid="{00000000-0005-0000-0000-00001D000000}"/>
    <cellStyle name="표준 12" xfId="35" xr:uid="{00000000-0005-0000-0000-00001E000000}"/>
    <cellStyle name="표준 12 2" xfId="36" xr:uid="{00000000-0005-0000-0000-00001F000000}"/>
    <cellStyle name="표준 12 2 2" xfId="37" xr:uid="{00000000-0005-0000-0000-000020000000}"/>
    <cellStyle name="표준 12 2 2 2" xfId="38" xr:uid="{00000000-0005-0000-0000-000021000000}"/>
    <cellStyle name="표준 12 2 3" xfId="39" xr:uid="{00000000-0005-0000-0000-000022000000}"/>
    <cellStyle name="표준 12 2 3 2" xfId="40" xr:uid="{00000000-0005-0000-0000-000023000000}"/>
    <cellStyle name="표준 12 2 4" xfId="41" xr:uid="{00000000-0005-0000-0000-000024000000}"/>
    <cellStyle name="표준 12 2 4 2" xfId="42" xr:uid="{00000000-0005-0000-0000-000025000000}"/>
    <cellStyle name="표준 12 2 5" xfId="43" xr:uid="{00000000-0005-0000-0000-000026000000}"/>
    <cellStyle name="표준 12 2 6" xfId="44" xr:uid="{00000000-0005-0000-0000-000027000000}"/>
    <cellStyle name="표준 12 3" xfId="45" xr:uid="{00000000-0005-0000-0000-000028000000}"/>
    <cellStyle name="표준 12 3 2" xfId="46" xr:uid="{00000000-0005-0000-0000-000029000000}"/>
    <cellStyle name="표준 12 4" xfId="47" xr:uid="{00000000-0005-0000-0000-00002A000000}"/>
    <cellStyle name="표준 12 4 2" xfId="48" xr:uid="{00000000-0005-0000-0000-00002B000000}"/>
    <cellStyle name="표준 12 5" xfId="49" xr:uid="{00000000-0005-0000-0000-00002C000000}"/>
    <cellStyle name="표준 12 5 2" xfId="50" xr:uid="{00000000-0005-0000-0000-00002D000000}"/>
    <cellStyle name="표준 12 6" xfId="51" xr:uid="{00000000-0005-0000-0000-00002E000000}"/>
    <cellStyle name="표준 12 7" xfId="52" xr:uid="{00000000-0005-0000-0000-00002F000000}"/>
    <cellStyle name="표준 13" xfId="53" xr:uid="{00000000-0005-0000-0000-000030000000}"/>
    <cellStyle name="표준 16" xfId="399" xr:uid="{00000000-0005-0000-0000-000031000000}"/>
    <cellStyle name="표준 2" xfId="5" xr:uid="{00000000-0005-0000-0000-000032000000}"/>
    <cellStyle name="표준 2 2" xfId="11" xr:uid="{00000000-0005-0000-0000-000033000000}"/>
    <cellStyle name="표준 2 2 2" xfId="54" xr:uid="{00000000-0005-0000-0000-000034000000}"/>
    <cellStyle name="표준 2 3" xfId="55" xr:uid="{00000000-0005-0000-0000-000035000000}"/>
    <cellStyle name="표준 2 3 2" xfId="56" xr:uid="{00000000-0005-0000-0000-000036000000}"/>
    <cellStyle name="표준 2 4" xfId="57" xr:uid="{00000000-0005-0000-0000-000037000000}"/>
    <cellStyle name="표준 2 4 2" xfId="58" xr:uid="{00000000-0005-0000-0000-000038000000}"/>
    <cellStyle name="표준 2 5" xfId="59" xr:uid="{00000000-0005-0000-0000-000039000000}"/>
    <cellStyle name="표준 2 6" xfId="60" xr:uid="{00000000-0005-0000-0000-00003A000000}"/>
    <cellStyle name="표준 3" xfId="9" xr:uid="{00000000-0005-0000-0000-00003B000000}"/>
    <cellStyle name="표준 3 2" xfId="61" xr:uid="{00000000-0005-0000-0000-00003C000000}"/>
    <cellStyle name="표준 3 2 10" xfId="62" xr:uid="{00000000-0005-0000-0000-00003D000000}"/>
    <cellStyle name="표준 3 2 10 2" xfId="63" xr:uid="{00000000-0005-0000-0000-00003E000000}"/>
    <cellStyle name="표준 3 2 11" xfId="64" xr:uid="{00000000-0005-0000-0000-00003F000000}"/>
    <cellStyle name="표준 3 2 11 2" xfId="65" xr:uid="{00000000-0005-0000-0000-000040000000}"/>
    <cellStyle name="표준 3 2 12" xfId="66" xr:uid="{00000000-0005-0000-0000-000041000000}"/>
    <cellStyle name="표준 3 2 13" xfId="67" xr:uid="{00000000-0005-0000-0000-000042000000}"/>
    <cellStyle name="표준 3 2 2" xfId="68" xr:uid="{00000000-0005-0000-0000-000043000000}"/>
    <cellStyle name="표준 3 2 2 2" xfId="69" xr:uid="{00000000-0005-0000-0000-000044000000}"/>
    <cellStyle name="표준 3 2 2 2 2" xfId="70" xr:uid="{00000000-0005-0000-0000-000045000000}"/>
    <cellStyle name="표준 3 2 2 2 2 2" xfId="71" xr:uid="{00000000-0005-0000-0000-000046000000}"/>
    <cellStyle name="표준 3 2 2 2 2 2 2" xfId="72" xr:uid="{00000000-0005-0000-0000-000047000000}"/>
    <cellStyle name="표준 3 2 2 2 2 3" xfId="73" xr:uid="{00000000-0005-0000-0000-000048000000}"/>
    <cellStyle name="표준 3 2 2 2 2 3 2" xfId="74" xr:uid="{00000000-0005-0000-0000-000049000000}"/>
    <cellStyle name="표준 3 2 2 2 2 4" xfId="75" xr:uid="{00000000-0005-0000-0000-00004A000000}"/>
    <cellStyle name="표준 3 2 2 2 2 4 2" xfId="76" xr:uid="{00000000-0005-0000-0000-00004B000000}"/>
    <cellStyle name="표준 3 2 2 2 2 5" xfId="77" xr:uid="{00000000-0005-0000-0000-00004C000000}"/>
    <cellStyle name="표준 3 2 2 2 2 6" xfId="78" xr:uid="{00000000-0005-0000-0000-00004D000000}"/>
    <cellStyle name="표준 3 2 2 2 3" xfId="79" xr:uid="{00000000-0005-0000-0000-00004E000000}"/>
    <cellStyle name="표준 3 2 2 2 3 2" xfId="80" xr:uid="{00000000-0005-0000-0000-00004F000000}"/>
    <cellStyle name="표준 3 2 2 2 4" xfId="81" xr:uid="{00000000-0005-0000-0000-000050000000}"/>
    <cellStyle name="표준 3 2 2 2 4 2" xfId="82" xr:uid="{00000000-0005-0000-0000-000051000000}"/>
    <cellStyle name="표준 3 2 2 2 5" xfId="83" xr:uid="{00000000-0005-0000-0000-000052000000}"/>
    <cellStyle name="표준 3 2 2 2 5 2" xfId="84" xr:uid="{00000000-0005-0000-0000-000053000000}"/>
    <cellStyle name="표준 3 2 2 2 6" xfId="85" xr:uid="{00000000-0005-0000-0000-000054000000}"/>
    <cellStyle name="표준 3 2 2 2 7" xfId="86" xr:uid="{00000000-0005-0000-0000-000055000000}"/>
    <cellStyle name="표준 3 2 2 3" xfId="87" xr:uid="{00000000-0005-0000-0000-000056000000}"/>
    <cellStyle name="표준 3 2 2 3 2" xfId="88" xr:uid="{00000000-0005-0000-0000-000057000000}"/>
    <cellStyle name="표준 3 2 2 3 2 2" xfId="89" xr:uid="{00000000-0005-0000-0000-000058000000}"/>
    <cellStyle name="표준 3 2 2 3 3" xfId="90" xr:uid="{00000000-0005-0000-0000-000059000000}"/>
    <cellStyle name="표준 3 2 2 3 3 2" xfId="91" xr:uid="{00000000-0005-0000-0000-00005A000000}"/>
    <cellStyle name="표준 3 2 2 3 4" xfId="92" xr:uid="{00000000-0005-0000-0000-00005B000000}"/>
    <cellStyle name="표준 3 2 2 3 4 2" xfId="93" xr:uid="{00000000-0005-0000-0000-00005C000000}"/>
    <cellStyle name="표준 3 2 2 3 5" xfId="94" xr:uid="{00000000-0005-0000-0000-00005D000000}"/>
    <cellStyle name="표준 3 2 2 3 6" xfId="95" xr:uid="{00000000-0005-0000-0000-00005E000000}"/>
    <cellStyle name="표준 3 2 2 4" xfId="96" xr:uid="{00000000-0005-0000-0000-00005F000000}"/>
    <cellStyle name="표준 3 2 2 4 2" xfId="97" xr:uid="{00000000-0005-0000-0000-000060000000}"/>
    <cellStyle name="표준 3 2 2 5" xfId="98" xr:uid="{00000000-0005-0000-0000-000061000000}"/>
    <cellStyle name="표준 3 2 2 5 2" xfId="99" xr:uid="{00000000-0005-0000-0000-000062000000}"/>
    <cellStyle name="표준 3 2 2 6" xfId="100" xr:uid="{00000000-0005-0000-0000-000063000000}"/>
    <cellStyle name="표준 3 2 2 6 2" xfId="101" xr:uid="{00000000-0005-0000-0000-000064000000}"/>
    <cellStyle name="표준 3 2 2 7" xfId="102" xr:uid="{00000000-0005-0000-0000-000065000000}"/>
    <cellStyle name="표준 3 2 2 8" xfId="103" xr:uid="{00000000-0005-0000-0000-000066000000}"/>
    <cellStyle name="표준 3 2 3" xfId="104" xr:uid="{00000000-0005-0000-0000-000067000000}"/>
    <cellStyle name="표준 3 2 3 2" xfId="105" xr:uid="{00000000-0005-0000-0000-000068000000}"/>
    <cellStyle name="표준 3 2 3 2 2" xfId="106" xr:uid="{00000000-0005-0000-0000-000069000000}"/>
    <cellStyle name="표준 3 2 3 2 2 2" xfId="107" xr:uid="{00000000-0005-0000-0000-00006A000000}"/>
    <cellStyle name="표준 3 2 3 2 2 2 2" xfId="108" xr:uid="{00000000-0005-0000-0000-00006B000000}"/>
    <cellStyle name="표준 3 2 3 2 2 3" xfId="109" xr:uid="{00000000-0005-0000-0000-00006C000000}"/>
    <cellStyle name="표준 3 2 3 2 2 3 2" xfId="110" xr:uid="{00000000-0005-0000-0000-00006D000000}"/>
    <cellStyle name="표준 3 2 3 2 2 4" xfId="111" xr:uid="{00000000-0005-0000-0000-00006E000000}"/>
    <cellStyle name="표준 3 2 3 2 2 4 2" xfId="112" xr:uid="{00000000-0005-0000-0000-00006F000000}"/>
    <cellStyle name="표준 3 2 3 2 2 5" xfId="113" xr:uid="{00000000-0005-0000-0000-000070000000}"/>
    <cellStyle name="표준 3 2 3 2 2 6" xfId="114" xr:uid="{00000000-0005-0000-0000-000071000000}"/>
    <cellStyle name="표준 3 2 3 2 3" xfId="115" xr:uid="{00000000-0005-0000-0000-000072000000}"/>
    <cellStyle name="표준 3 2 3 2 3 2" xfId="116" xr:uid="{00000000-0005-0000-0000-000073000000}"/>
    <cellStyle name="표준 3 2 3 2 4" xfId="117" xr:uid="{00000000-0005-0000-0000-000074000000}"/>
    <cellStyle name="표준 3 2 3 2 4 2" xfId="118" xr:uid="{00000000-0005-0000-0000-000075000000}"/>
    <cellStyle name="표준 3 2 3 2 5" xfId="119" xr:uid="{00000000-0005-0000-0000-000076000000}"/>
    <cellStyle name="표준 3 2 3 2 5 2" xfId="120" xr:uid="{00000000-0005-0000-0000-000077000000}"/>
    <cellStyle name="표준 3 2 3 2 6" xfId="121" xr:uid="{00000000-0005-0000-0000-000078000000}"/>
    <cellStyle name="표준 3 2 3 2 7" xfId="122" xr:uid="{00000000-0005-0000-0000-000079000000}"/>
    <cellStyle name="표준 3 2 3 3" xfId="123" xr:uid="{00000000-0005-0000-0000-00007A000000}"/>
    <cellStyle name="표준 3 2 3 3 2" xfId="124" xr:uid="{00000000-0005-0000-0000-00007B000000}"/>
    <cellStyle name="표준 3 2 3 3 2 2" xfId="125" xr:uid="{00000000-0005-0000-0000-00007C000000}"/>
    <cellStyle name="표준 3 2 3 3 3" xfId="126" xr:uid="{00000000-0005-0000-0000-00007D000000}"/>
    <cellStyle name="표준 3 2 3 3 3 2" xfId="127" xr:uid="{00000000-0005-0000-0000-00007E000000}"/>
    <cellStyle name="표준 3 2 3 3 4" xfId="128" xr:uid="{00000000-0005-0000-0000-00007F000000}"/>
    <cellStyle name="표준 3 2 3 3 4 2" xfId="129" xr:uid="{00000000-0005-0000-0000-000080000000}"/>
    <cellStyle name="표준 3 2 3 3 5" xfId="130" xr:uid="{00000000-0005-0000-0000-000081000000}"/>
    <cellStyle name="표준 3 2 3 3 6" xfId="131" xr:uid="{00000000-0005-0000-0000-000082000000}"/>
    <cellStyle name="표준 3 2 3 4" xfId="132" xr:uid="{00000000-0005-0000-0000-000083000000}"/>
    <cellStyle name="표준 3 2 3 4 2" xfId="133" xr:uid="{00000000-0005-0000-0000-000084000000}"/>
    <cellStyle name="표준 3 2 3 5" xfId="134" xr:uid="{00000000-0005-0000-0000-000085000000}"/>
    <cellStyle name="표준 3 2 3 5 2" xfId="135" xr:uid="{00000000-0005-0000-0000-000086000000}"/>
    <cellStyle name="표준 3 2 3 6" xfId="136" xr:uid="{00000000-0005-0000-0000-000087000000}"/>
    <cellStyle name="표준 3 2 3 6 2" xfId="137" xr:uid="{00000000-0005-0000-0000-000088000000}"/>
    <cellStyle name="표준 3 2 3 7" xfId="138" xr:uid="{00000000-0005-0000-0000-000089000000}"/>
    <cellStyle name="표준 3 2 3 8" xfId="139" xr:uid="{00000000-0005-0000-0000-00008A000000}"/>
    <cellStyle name="표준 3 2 4" xfId="140" xr:uid="{00000000-0005-0000-0000-00008B000000}"/>
    <cellStyle name="표준 3 2 4 2" xfId="141" xr:uid="{00000000-0005-0000-0000-00008C000000}"/>
    <cellStyle name="표준 3 2 4 2 2" xfId="142" xr:uid="{00000000-0005-0000-0000-00008D000000}"/>
    <cellStyle name="표준 3 2 4 2 2 2" xfId="143" xr:uid="{00000000-0005-0000-0000-00008E000000}"/>
    <cellStyle name="표준 3 2 4 2 2 2 2" xfId="144" xr:uid="{00000000-0005-0000-0000-00008F000000}"/>
    <cellStyle name="표준 3 2 4 2 2 3" xfId="145" xr:uid="{00000000-0005-0000-0000-000090000000}"/>
    <cellStyle name="표준 3 2 4 2 2 3 2" xfId="146" xr:uid="{00000000-0005-0000-0000-000091000000}"/>
    <cellStyle name="표준 3 2 4 2 2 4" xfId="147" xr:uid="{00000000-0005-0000-0000-000092000000}"/>
    <cellStyle name="표준 3 2 4 2 2 4 2" xfId="148" xr:uid="{00000000-0005-0000-0000-000093000000}"/>
    <cellStyle name="표준 3 2 4 2 2 5" xfId="149" xr:uid="{00000000-0005-0000-0000-000094000000}"/>
    <cellStyle name="표준 3 2 4 2 2 6" xfId="150" xr:uid="{00000000-0005-0000-0000-000095000000}"/>
    <cellStyle name="표준 3 2 4 2 3" xfId="151" xr:uid="{00000000-0005-0000-0000-000096000000}"/>
    <cellStyle name="표준 3 2 4 2 3 2" xfId="152" xr:uid="{00000000-0005-0000-0000-000097000000}"/>
    <cellStyle name="표준 3 2 4 2 4" xfId="153" xr:uid="{00000000-0005-0000-0000-000098000000}"/>
    <cellStyle name="표준 3 2 4 2 4 2" xfId="154" xr:uid="{00000000-0005-0000-0000-000099000000}"/>
    <cellStyle name="표준 3 2 4 2 5" xfId="155" xr:uid="{00000000-0005-0000-0000-00009A000000}"/>
    <cellStyle name="표준 3 2 4 2 5 2" xfId="156" xr:uid="{00000000-0005-0000-0000-00009B000000}"/>
    <cellStyle name="표준 3 2 4 2 6" xfId="157" xr:uid="{00000000-0005-0000-0000-00009C000000}"/>
    <cellStyle name="표준 3 2 4 2 7" xfId="158" xr:uid="{00000000-0005-0000-0000-00009D000000}"/>
    <cellStyle name="표준 3 2 4 3" xfId="159" xr:uid="{00000000-0005-0000-0000-00009E000000}"/>
    <cellStyle name="표준 3 2 4 3 2" xfId="160" xr:uid="{00000000-0005-0000-0000-00009F000000}"/>
    <cellStyle name="표준 3 2 4 3 2 2" xfId="161" xr:uid="{00000000-0005-0000-0000-0000A0000000}"/>
    <cellStyle name="표준 3 2 4 3 3" xfId="162" xr:uid="{00000000-0005-0000-0000-0000A1000000}"/>
    <cellStyle name="표준 3 2 4 3 3 2" xfId="163" xr:uid="{00000000-0005-0000-0000-0000A2000000}"/>
    <cellStyle name="표준 3 2 4 3 4" xfId="164" xr:uid="{00000000-0005-0000-0000-0000A3000000}"/>
    <cellStyle name="표준 3 2 4 3 4 2" xfId="165" xr:uid="{00000000-0005-0000-0000-0000A4000000}"/>
    <cellStyle name="표준 3 2 4 3 5" xfId="166" xr:uid="{00000000-0005-0000-0000-0000A5000000}"/>
    <cellStyle name="표준 3 2 4 3 6" xfId="167" xr:uid="{00000000-0005-0000-0000-0000A6000000}"/>
    <cellStyle name="표준 3 2 4 4" xfId="168" xr:uid="{00000000-0005-0000-0000-0000A7000000}"/>
    <cellStyle name="표준 3 2 4 4 2" xfId="169" xr:uid="{00000000-0005-0000-0000-0000A8000000}"/>
    <cellStyle name="표준 3 2 4 5" xfId="170" xr:uid="{00000000-0005-0000-0000-0000A9000000}"/>
    <cellStyle name="표준 3 2 4 5 2" xfId="171" xr:uid="{00000000-0005-0000-0000-0000AA000000}"/>
    <cellStyle name="표준 3 2 4 6" xfId="172" xr:uid="{00000000-0005-0000-0000-0000AB000000}"/>
    <cellStyle name="표준 3 2 4 6 2" xfId="173" xr:uid="{00000000-0005-0000-0000-0000AC000000}"/>
    <cellStyle name="표준 3 2 4 7" xfId="174" xr:uid="{00000000-0005-0000-0000-0000AD000000}"/>
    <cellStyle name="표준 3 2 4 8" xfId="175" xr:uid="{00000000-0005-0000-0000-0000AE000000}"/>
    <cellStyle name="표준 3 2 5" xfId="176" xr:uid="{00000000-0005-0000-0000-0000AF000000}"/>
    <cellStyle name="표준 3 2 5 2" xfId="177" xr:uid="{00000000-0005-0000-0000-0000B0000000}"/>
    <cellStyle name="표준 3 2 5 2 2" xfId="178" xr:uid="{00000000-0005-0000-0000-0000B1000000}"/>
    <cellStyle name="표준 3 2 5 2 2 2" xfId="179" xr:uid="{00000000-0005-0000-0000-0000B2000000}"/>
    <cellStyle name="표준 3 2 5 2 3" xfId="180" xr:uid="{00000000-0005-0000-0000-0000B3000000}"/>
    <cellStyle name="표준 3 2 5 2 3 2" xfId="181" xr:uid="{00000000-0005-0000-0000-0000B4000000}"/>
    <cellStyle name="표준 3 2 5 2 4" xfId="182" xr:uid="{00000000-0005-0000-0000-0000B5000000}"/>
    <cellStyle name="표준 3 2 5 2 4 2" xfId="183" xr:uid="{00000000-0005-0000-0000-0000B6000000}"/>
    <cellStyle name="표준 3 2 5 2 5" xfId="184" xr:uid="{00000000-0005-0000-0000-0000B7000000}"/>
    <cellStyle name="표준 3 2 5 2 6" xfId="185" xr:uid="{00000000-0005-0000-0000-0000B8000000}"/>
    <cellStyle name="표준 3 2 5 3" xfId="186" xr:uid="{00000000-0005-0000-0000-0000B9000000}"/>
    <cellStyle name="표준 3 2 5 3 2" xfId="187" xr:uid="{00000000-0005-0000-0000-0000BA000000}"/>
    <cellStyle name="표준 3 2 5 4" xfId="188" xr:uid="{00000000-0005-0000-0000-0000BB000000}"/>
    <cellStyle name="표준 3 2 5 4 2" xfId="189" xr:uid="{00000000-0005-0000-0000-0000BC000000}"/>
    <cellStyle name="표준 3 2 5 5" xfId="190" xr:uid="{00000000-0005-0000-0000-0000BD000000}"/>
    <cellStyle name="표준 3 2 5 5 2" xfId="191" xr:uid="{00000000-0005-0000-0000-0000BE000000}"/>
    <cellStyle name="표준 3 2 5 6" xfId="192" xr:uid="{00000000-0005-0000-0000-0000BF000000}"/>
    <cellStyle name="표준 3 2 5 7" xfId="193" xr:uid="{00000000-0005-0000-0000-0000C0000000}"/>
    <cellStyle name="표준 3 2 6" xfId="194" xr:uid="{00000000-0005-0000-0000-0000C1000000}"/>
    <cellStyle name="표준 3 2 6 2" xfId="195" xr:uid="{00000000-0005-0000-0000-0000C2000000}"/>
    <cellStyle name="표준 3 2 6 2 2" xfId="196" xr:uid="{00000000-0005-0000-0000-0000C3000000}"/>
    <cellStyle name="표준 3 2 6 2 2 2" xfId="197" xr:uid="{00000000-0005-0000-0000-0000C4000000}"/>
    <cellStyle name="표준 3 2 6 2 3" xfId="198" xr:uid="{00000000-0005-0000-0000-0000C5000000}"/>
    <cellStyle name="표준 3 2 6 2 3 2" xfId="199" xr:uid="{00000000-0005-0000-0000-0000C6000000}"/>
    <cellStyle name="표준 3 2 6 2 4" xfId="200" xr:uid="{00000000-0005-0000-0000-0000C7000000}"/>
    <cellStyle name="표준 3 2 6 2 4 2" xfId="201" xr:uid="{00000000-0005-0000-0000-0000C8000000}"/>
    <cellStyle name="표준 3 2 6 2 5" xfId="202" xr:uid="{00000000-0005-0000-0000-0000C9000000}"/>
    <cellStyle name="표준 3 2 6 2 6" xfId="203" xr:uid="{00000000-0005-0000-0000-0000CA000000}"/>
    <cellStyle name="표준 3 2 6 3" xfId="204" xr:uid="{00000000-0005-0000-0000-0000CB000000}"/>
    <cellStyle name="표준 3 2 6 3 2" xfId="205" xr:uid="{00000000-0005-0000-0000-0000CC000000}"/>
    <cellStyle name="표준 3 2 6 4" xfId="206" xr:uid="{00000000-0005-0000-0000-0000CD000000}"/>
    <cellStyle name="표준 3 2 6 4 2" xfId="207" xr:uid="{00000000-0005-0000-0000-0000CE000000}"/>
    <cellStyle name="표준 3 2 6 5" xfId="208" xr:uid="{00000000-0005-0000-0000-0000CF000000}"/>
    <cellStyle name="표준 3 2 6 5 2" xfId="209" xr:uid="{00000000-0005-0000-0000-0000D0000000}"/>
    <cellStyle name="표준 3 2 6 6" xfId="210" xr:uid="{00000000-0005-0000-0000-0000D1000000}"/>
    <cellStyle name="표준 3 2 6 7" xfId="211" xr:uid="{00000000-0005-0000-0000-0000D2000000}"/>
    <cellStyle name="표준 3 2 7" xfId="212" xr:uid="{00000000-0005-0000-0000-0000D3000000}"/>
    <cellStyle name="표준 3 2 7 2" xfId="213" xr:uid="{00000000-0005-0000-0000-0000D4000000}"/>
    <cellStyle name="표준 3 2 7 2 2" xfId="214" xr:uid="{00000000-0005-0000-0000-0000D5000000}"/>
    <cellStyle name="표준 3 2 7 3" xfId="215" xr:uid="{00000000-0005-0000-0000-0000D6000000}"/>
    <cellStyle name="표준 3 2 7 3 2" xfId="216" xr:uid="{00000000-0005-0000-0000-0000D7000000}"/>
    <cellStyle name="표준 3 2 7 4" xfId="217" xr:uid="{00000000-0005-0000-0000-0000D8000000}"/>
    <cellStyle name="표준 3 2 7 4 2" xfId="218" xr:uid="{00000000-0005-0000-0000-0000D9000000}"/>
    <cellStyle name="표준 3 2 7 5" xfId="219" xr:uid="{00000000-0005-0000-0000-0000DA000000}"/>
    <cellStyle name="표준 3 2 7 6" xfId="220" xr:uid="{00000000-0005-0000-0000-0000DB000000}"/>
    <cellStyle name="표준 3 2 8" xfId="221" xr:uid="{00000000-0005-0000-0000-0000DC000000}"/>
    <cellStyle name="표준 3 2 8 2" xfId="222" xr:uid="{00000000-0005-0000-0000-0000DD000000}"/>
    <cellStyle name="표준 3 2 8 2 2" xfId="223" xr:uid="{00000000-0005-0000-0000-0000DE000000}"/>
    <cellStyle name="표준 3 2 8 3" xfId="224" xr:uid="{00000000-0005-0000-0000-0000DF000000}"/>
    <cellStyle name="표준 3 2 8 3 2" xfId="225" xr:uid="{00000000-0005-0000-0000-0000E0000000}"/>
    <cellStyle name="표준 3 2 8 4" xfId="226" xr:uid="{00000000-0005-0000-0000-0000E1000000}"/>
    <cellStyle name="표준 3 2 8 4 2" xfId="227" xr:uid="{00000000-0005-0000-0000-0000E2000000}"/>
    <cellStyle name="표준 3 2 8 5" xfId="228" xr:uid="{00000000-0005-0000-0000-0000E3000000}"/>
    <cellStyle name="표준 3 2 8 6" xfId="229" xr:uid="{00000000-0005-0000-0000-0000E4000000}"/>
    <cellStyle name="표준 3 2 9" xfId="230" xr:uid="{00000000-0005-0000-0000-0000E5000000}"/>
    <cellStyle name="표준 3 2 9 2" xfId="231" xr:uid="{00000000-0005-0000-0000-0000E6000000}"/>
    <cellStyle name="표준 3 3" xfId="232" xr:uid="{00000000-0005-0000-0000-0000E7000000}"/>
    <cellStyle name="표준 3 3 2" xfId="233" xr:uid="{00000000-0005-0000-0000-0000E8000000}"/>
    <cellStyle name="표준 3 3 2 2" xfId="234" xr:uid="{00000000-0005-0000-0000-0000E9000000}"/>
    <cellStyle name="표준 3 3 2 2 2" xfId="235" xr:uid="{00000000-0005-0000-0000-0000EA000000}"/>
    <cellStyle name="표준 3 3 2 2 2 2" xfId="236" xr:uid="{00000000-0005-0000-0000-0000EB000000}"/>
    <cellStyle name="표준 3 3 2 2 3" xfId="237" xr:uid="{00000000-0005-0000-0000-0000EC000000}"/>
    <cellStyle name="표준 3 3 2 2 3 2" xfId="238" xr:uid="{00000000-0005-0000-0000-0000ED000000}"/>
    <cellStyle name="표준 3 3 2 2 4" xfId="239" xr:uid="{00000000-0005-0000-0000-0000EE000000}"/>
    <cellStyle name="표준 3 3 2 2 4 2" xfId="240" xr:uid="{00000000-0005-0000-0000-0000EF000000}"/>
    <cellStyle name="표준 3 3 2 2 5" xfId="241" xr:uid="{00000000-0005-0000-0000-0000F0000000}"/>
    <cellStyle name="표준 3 3 2 2 6" xfId="242" xr:uid="{00000000-0005-0000-0000-0000F1000000}"/>
    <cellStyle name="표준 3 3 2 3" xfId="243" xr:uid="{00000000-0005-0000-0000-0000F2000000}"/>
    <cellStyle name="표준 3 3 2 3 2" xfId="244" xr:uid="{00000000-0005-0000-0000-0000F3000000}"/>
    <cellStyle name="표준 3 3 2 4" xfId="245" xr:uid="{00000000-0005-0000-0000-0000F4000000}"/>
    <cellStyle name="표준 3 3 2 4 2" xfId="246" xr:uid="{00000000-0005-0000-0000-0000F5000000}"/>
    <cellStyle name="표준 3 3 2 5" xfId="247" xr:uid="{00000000-0005-0000-0000-0000F6000000}"/>
    <cellStyle name="표준 3 3 2 5 2" xfId="248" xr:uid="{00000000-0005-0000-0000-0000F7000000}"/>
    <cellStyle name="표준 3 3 2 6" xfId="249" xr:uid="{00000000-0005-0000-0000-0000F8000000}"/>
    <cellStyle name="표준 3 3 2 7" xfId="250" xr:uid="{00000000-0005-0000-0000-0000F9000000}"/>
    <cellStyle name="표준 3 3 3" xfId="251" xr:uid="{00000000-0005-0000-0000-0000FA000000}"/>
    <cellStyle name="표준 3 3 3 2" xfId="252" xr:uid="{00000000-0005-0000-0000-0000FB000000}"/>
    <cellStyle name="표준 3 3 3 2 2" xfId="253" xr:uid="{00000000-0005-0000-0000-0000FC000000}"/>
    <cellStyle name="표준 3 3 3 3" xfId="254" xr:uid="{00000000-0005-0000-0000-0000FD000000}"/>
    <cellStyle name="표준 3 3 3 3 2" xfId="255" xr:uid="{00000000-0005-0000-0000-0000FE000000}"/>
    <cellStyle name="표준 3 3 3 4" xfId="256" xr:uid="{00000000-0005-0000-0000-0000FF000000}"/>
    <cellStyle name="표준 3 3 3 4 2" xfId="257" xr:uid="{00000000-0005-0000-0000-000000010000}"/>
    <cellStyle name="표준 3 3 3 5" xfId="258" xr:uid="{00000000-0005-0000-0000-000001010000}"/>
    <cellStyle name="표준 3 3 3 6" xfId="259" xr:uid="{00000000-0005-0000-0000-000002010000}"/>
    <cellStyle name="표준 3 3 4" xfId="260" xr:uid="{00000000-0005-0000-0000-000003010000}"/>
    <cellStyle name="표준 3 3 4 2" xfId="261" xr:uid="{00000000-0005-0000-0000-000004010000}"/>
    <cellStyle name="표준 3 3 5" xfId="262" xr:uid="{00000000-0005-0000-0000-000005010000}"/>
    <cellStyle name="표준 3 3 5 2" xfId="263" xr:uid="{00000000-0005-0000-0000-000006010000}"/>
    <cellStyle name="표준 3 3 6" xfId="264" xr:uid="{00000000-0005-0000-0000-000007010000}"/>
    <cellStyle name="표준 3 3 6 2" xfId="265" xr:uid="{00000000-0005-0000-0000-000008010000}"/>
    <cellStyle name="표준 3 3 7" xfId="266" xr:uid="{00000000-0005-0000-0000-000009010000}"/>
    <cellStyle name="표준 3 3 8" xfId="267" xr:uid="{00000000-0005-0000-0000-00000A010000}"/>
    <cellStyle name="표준 3 4" xfId="268" xr:uid="{00000000-0005-0000-0000-00000B010000}"/>
    <cellStyle name="표준 3 4 2" xfId="269" xr:uid="{00000000-0005-0000-0000-00000C010000}"/>
    <cellStyle name="표준 3 4 2 2" xfId="270" xr:uid="{00000000-0005-0000-0000-00000D010000}"/>
    <cellStyle name="표준 3 4 2 2 2" xfId="271" xr:uid="{00000000-0005-0000-0000-00000E010000}"/>
    <cellStyle name="표준 3 4 2 2 2 2" xfId="272" xr:uid="{00000000-0005-0000-0000-00000F010000}"/>
    <cellStyle name="표준 3 4 2 2 3" xfId="273" xr:uid="{00000000-0005-0000-0000-000010010000}"/>
    <cellStyle name="표준 3 4 2 2 3 2" xfId="274" xr:uid="{00000000-0005-0000-0000-000011010000}"/>
    <cellStyle name="표준 3 4 2 2 4" xfId="275" xr:uid="{00000000-0005-0000-0000-000012010000}"/>
    <cellStyle name="표준 3 4 2 2 4 2" xfId="276" xr:uid="{00000000-0005-0000-0000-000013010000}"/>
    <cellStyle name="표준 3 4 2 2 5" xfId="277" xr:uid="{00000000-0005-0000-0000-000014010000}"/>
    <cellStyle name="표준 3 4 2 2 6" xfId="278" xr:uid="{00000000-0005-0000-0000-000015010000}"/>
    <cellStyle name="표준 3 4 2 3" xfId="279" xr:uid="{00000000-0005-0000-0000-000016010000}"/>
    <cellStyle name="표준 3 4 2 3 2" xfId="280" xr:uid="{00000000-0005-0000-0000-000017010000}"/>
    <cellStyle name="표준 3 4 2 4" xfId="281" xr:uid="{00000000-0005-0000-0000-000018010000}"/>
    <cellStyle name="표준 3 4 2 4 2" xfId="282" xr:uid="{00000000-0005-0000-0000-000019010000}"/>
    <cellStyle name="표준 3 4 2 5" xfId="283" xr:uid="{00000000-0005-0000-0000-00001A010000}"/>
    <cellStyle name="표준 3 4 2 5 2" xfId="284" xr:uid="{00000000-0005-0000-0000-00001B010000}"/>
    <cellStyle name="표준 3 4 2 6" xfId="285" xr:uid="{00000000-0005-0000-0000-00001C010000}"/>
    <cellStyle name="표준 3 4 2 7" xfId="286" xr:uid="{00000000-0005-0000-0000-00001D010000}"/>
    <cellStyle name="표준 3 4 3" xfId="287" xr:uid="{00000000-0005-0000-0000-00001E010000}"/>
    <cellStyle name="표준 3 4 3 2" xfId="288" xr:uid="{00000000-0005-0000-0000-00001F010000}"/>
    <cellStyle name="표준 3 4 3 2 2" xfId="289" xr:uid="{00000000-0005-0000-0000-000020010000}"/>
    <cellStyle name="표준 3 4 3 3" xfId="290" xr:uid="{00000000-0005-0000-0000-000021010000}"/>
    <cellStyle name="표준 3 4 3 3 2" xfId="291" xr:uid="{00000000-0005-0000-0000-000022010000}"/>
    <cellStyle name="표준 3 4 3 4" xfId="292" xr:uid="{00000000-0005-0000-0000-000023010000}"/>
    <cellStyle name="표준 3 4 3 4 2" xfId="293" xr:uid="{00000000-0005-0000-0000-000024010000}"/>
    <cellStyle name="표준 3 4 3 5" xfId="294" xr:uid="{00000000-0005-0000-0000-000025010000}"/>
    <cellStyle name="표준 3 4 3 6" xfId="295" xr:uid="{00000000-0005-0000-0000-000026010000}"/>
    <cellStyle name="표준 3 4 4" xfId="296" xr:uid="{00000000-0005-0000-0000-000027010000}"/>
    <cellStyle name="표준 3 4 4 2" xfId="297" xr:uid="{00000000-0005-0000-0000-000028010000}"/>
    <cellStyle name="표준 3 4 5" xfId="298" xr:uid="{00000000-0005-0000-0000-000029010000}"/>
    <cellStyle name="표준 3 4 5 2" xfId="299" xr:uid="{00000000-0005-0000-0000-00002A010000}"/>
    <cellStyle name="표준 3 4 6" xfId="300" xr:uid="{00000000-0005-0000-0000-00002B010000}"/>
    <cellStyle name="표준 3 4 6 2" xfId="301" xr:uid="{00000000-0005-0000-0000-00002C010000}"/>
    <cellStyle name="표준 3 4 7" xfId="302" xr:uid="{00000000-0005-0000-0000-00002D010000}"/>
    <cellStyle name="표준 3 4 8" xfId="303" xr:uid="{00000000-0005-0000-0000-00002E010000}"/>
    <cellStyle name="표준 3 5" xfId="304" xr:uid="{00000000-0005-0000-0000-00002F010000}"/>
    <cellStyle name="표준 3 5 2" xfId="305" xr:uid="{00000000-0005-0000-0000-000030010000}"/>
    <cellStyle name="표준 3 5 2 2" xfId="306" xr:uid="{00000000-0005-0000-0000-000031010000}"/>
    <cellStyle name="표준 3 5 2 2 2" xfId="307" xr:uid="{00000000-0005-0000-0000-000032010000}"/>
    <cellStyle name="표준 3 5 2 2 2 2" xfId="308" xr:uid="{00000000-0005-0000-0000-000033010000}"/>
    <cellStyle name="표준 3 5 2 2 3" xfId="309" xr:uid="{00000000-0005-0000-0000-000034010000}"/>
    <cellStyle name="표준 3 5 2 2 3 2" xfId="310" xr:uid="{00000000-0005-0000-0000-000035010000}"/>
    <cellStyle name="표준 3 5 2 2 4" xfId="311" xr:uid="{00000000-0005-0000-0000-000036010000}"/>
    <cellStyle name="표준 3 5 2 2 4 2" xfId="312" xr:uid="{00000000-0005-0000-0000-000037010000}"/>
    <cellStyle name="표준 3 5 2 2 5" xfId="313" xr:uid="{00000000-0005-0000-0000-000038010000}"/>
    <cellStyle name="표준 3 5 2 2 6" xfId="314" xr:uid="{00000000-0005-0000-0000-000039010000}"/>
    <cellStyle name="표준 3 5 2 3" xfId="315" xr:uid="{00000000-0005-0000-0000-00003A010000}"/>
    <cellStyle name="표준 3 5 2 3 2" xfId="316" xr:uid="{00000000-0005-0000-0000-00003B010000}"/>
    <cellStyle name="표준 3 5 2 4" xfId="317" xr:uid="{00000000-0005-0000-0000-00003C010000}"/>
    <cellStyle name="표준 3 5 2 4 2" xfId="318" xr:uid="{00000000-0005-0000-0000-00003D010000}"/>
    <cellStyle name="표준 3 5 2 5" xfId="319" xr:uid="{00000000-0005-0000-0000-00003E010000}"/>
    <cellStyle name="표준 3 5 2 5 2" xfId="320" xr:uid="{00000000-0005-0000-0000-00003F010000}"/>
    <cellStyle name="표준 3 5 2 6" xfId="321" xr:uid="{00000000-0005-0000-0000-000040010000}"/>
    <cellStyle name="표준 3 5 2 7" xfId="322" xr:uid="{00000000-0005-0000-0000-000041010000}"/>
    <cellStyle name="표준 3 5 3" xfId="323" xr:uid="{00000000-0005-0000-0000-000042010000}"/>
    <cellStyle name="표준 3 5 3 2" xfId="324" xr:uid="{00000000-0005-0000-0000-000043010000}"/>
    <cellStyle name="표준 3 5 3 2 2" xfId="325" xr:uid="{00000000-0005-0000-0000-000044010000}"/>
    <cellStyle name="표준 3 5 3 3" xfId="326" xr:uid="{00000000-0005-0000-0000-000045010000}"/>
    <cellStyle name="표준 3 5 3 3 2" xfId="327" xr:uid="{00000000-0005-0000-0000-000046010000}"/>
    <cellStyle name="표준 3 5 3 4" xfId="328" xr:uid="{00000000-0005-0000-0000-000047010000}"/>
    <cellStyle name="표준 3 5 3 4 2" xfId="329" xr:uid="{00000000-0005-0000-0000-000048010000}"/>
    <cellStyle name="표준 3 5 3 5" xfId="330" xr:uid="{00000000-0005-0000-0000-000049010000}"/>
    <cellStyle name="표준 3 5 3 6" xfId="331" xr:uid="{00000000-0005-0000-0000-00004A010000}"/>
    <cellStyle name="표준 3 5 4" xfId="332" xr:uid="{00000000-0005-0000-0000-00004B010000}"/>
    <cellStyle name="표준 3 5 4 2" xfId="333" xr:uid="{00000000-0005-0000-0000-00004C010000}"/>
    <cellStyle name="표준 3 5 5" xfId="334" xr:uid="{00000000-0005-0000-0000-00004D010000}"/>
    <cellStyle name="표준 3 5 5 2" xfId="335" xr:uid="{00000000-0005-0000-0000-00004E010000}"/>
    <cellStyle name="표준 3 5 6" xfId="336" xr:uid="{00000000-0005-0000-0000-00004F010000}"/>
    <cellStyle name="표준 3 5 6 2" xfId="337" xr:uid="{00000000-0005-0000-0000-000050010000}"/>
    <cellStyle name="표준 3 5 7" xfId="338" xr:uid="{00000000-0005-0000-0000-000051010000}"/>
    <cellStyle name="표준 3 5 8" xfId="339" xr:uid="{00000000-0005-0000-0000-000052010000}"/>
    <cellStyle name="표준 3 6" xfId="340" xr:uid="{00000000-0005-0000-0000-000053010000}"/>
    <cellStyle name="표준 3 6 2" xfId="341" xr:uid="{00000000-0005-0000-0000-000054010000}"/>
    <cellStyle name="표준 3 6 2 2" xfId="342" xr:uid="{00000000-0005-0000-0000-000055010000}"/>
    <cellStyle name="표준 3 6 2 2 2" xfId="343" xr:uid="{00000000-0005-0000-0000-000056010000}"/>
    <cellStyle name="표준 3 6 2 3" xfId="344" xr:uid="{00000000-0005-0000-0000-000057010000}"/>
    <cellStyle name="표준 3 6 2 3 2" xfId="345" xr:uid="{00000000-0005-0000-0000-000058010000}"/>
    <cellStyle name="표준 3 6 2 4" xfId="346" xr:uid="{00000000-0005-0000-0000-000059010000}"/>
    <cellStyle name="표준 3 6 2 4 2" xfId="347" xr:uid="{00000000-0005-0000-0000-00005A010000}"/>
    <cellStyle name="표준 3 6 2 5" xfId="348" xr:uid="{00000000-0005-0000-0000-00005B010000}"/>
    <cellStyle name="표준 3 6 2 6" xfId="349" xr:uid="{00000000-0005-0000-0000-00005C010000}"/>
    <cellStyle name="표준 3 6 3" xfId="350" xr:uid="{00000000-0005-0000-0000-00005D010000}"/>
    <cellStyle name="표준 3 6 3 2" xfId="351" xr:uid="{00000000-0005-0000-0000-00005E010000}"/>
    <cellStyle name="표준 3 6 4" xfId="352" xr:uid="{00000000-0005-0000-0000-00005F010000}"/>
    <cellStyle name="표준 3 6 4 2" xfId="353" xr:uid="{00000000-0005-0000-0000-000060010000}"/>
    <cellStyle name="표준 3 6 5" xfId="354" xr:uid="{00000000-0005-0000-0000-000061010000}"/>
    <cellStyle name="표준 3 6 5 2" xfId="355" xr:uid="{00000000-0005-0000-0000-000062010000}"/>
    <cellStyle name="표준 3 6 6" xfId="356" xr:uid="{00000000-0005-0000-0000-000063010000}"/>
    <cellStyle name="표준 3 6 7" xfId="357" xr:uid="{00000000-0005-0000-0000-000064010000}"/>
    <cellStyle name="표준 3 7" xfId="358" xr:uid="{00000000-0005-0000-0000-000065010000}"/>
    <cellStyle name="표준 3 7 2" xfId="359" xr:uid="{00000000-0005-0000-0000-000066010000}"/>
    <cellStyle name="표준 3 7 2 2" xfId="360" xr:uid="{00000000-0005-0000-0000-000067010000}"/>
    <cellStyle name="표준 3 7 2 2 2" xfId="361" xr:uid="{00000000-0005-0000-0000-000068010000}"/>
    <cellStyle name="표준 3 7 2 3" xfId="362" xr:uid="{00000000-0005-0000-0000-000069010000}"/>
    <cellStyle name="표준 3 7 2 3 2" xfId="363" xr:uid="{00000000-0005-0000-0000-00006A010000}"/>
    <cellStyle name="표준 3 7 2 4" xfId="364" xr:uid="{00000000-0005-0000-0000-00006B010000}"/>
    <cellStyle name="표준 3 7 2 4 2" xfId="365" xr:uid="{00000000-0005-0000-0000-00006C010000}"/>
    <cellStyle name="표준 3 7 2 5" xfId="366" xr:uid="{00000000-0005-0000-0000-00006D010000}"/>
    <cellStyle name="표준 3 7 2 6" xfId="367" xr:uid="{00000000-0005-0000-0000-00006E010000}"/>
    <cellStyle name="표준 3 7 3" xfId="368" xr:uid="{00000000-0005-0000-0000-00006F010000}"/>
    <cellStyle name="표준 3 7 3 2" xfId="369" xr:uid="{00000000-0005-0000-0000-000070010000}"/>
    <cellStyle name="표준 3 7 4" xfId="370" xr:uid="{00000000-0005-0000-0000-000071010000}"/>
    <cellStyle name="표준 3 7 4 2" xfId="371" xr:uid="{00000000-0005-0000-0000-000072010000}"/>
    <cellStyle name="표준 3 7 5" xfId="372" xr:uid="{00000000-0005-0000-0000-000073010000}"/>
    <cellStyle name="표준 3 7 5 2" xfId="373" xr:uid="{00000000-0005-0000-0000-000074010000}"/>
    <cellStyle name="표준 3 7 6" xfId="374" xr:uid="{00000000-0005-0000-0000-000075010000}"/>
    <cellStyle name="표준 3 7 7" xfId="375" xr:uid="{00000000-0005-0000-0000-000076010000}"/>
    <cellStyle name="표준 3 8" xfId="376" xr:uid="{00000000-0005-0000-0000-000077010000}"/>
    <cellStyle name="표준 3 8 2" xfId="377" xr:uid="{00000000-0005-0000-0000-000078010000}"/>
    <cellStyle name="표준 3 8 2 2" xfId="378" xr:uid="{00000000-0005-0000-0000-000079010000}"/>
    <cellStyle name="표준 3 8 3" xfId="379" xr:uid="{00000000-0005-0000-0000-00007A010000}"/>
    <cellStyle name="표준 3 8 3 2" xfId="380" xr:uid="{00000000-0005-0000-0000-00007B010000}"/>
    <cellStyle name="표준 3 8 4" xfId="381" xr:uid="{00000000-0005-0000-0000-00007C010000}"/>
    <cellStyle name="표준 3 8 4 2" xfId="382" xr:uid="{00000000-0005-0000-0000-00007D010000}"/>
    <cellStyle name="표준 3 8 5" xfId="383" xr:uid="{00000000-0005-0000-0000-00007E010000}"/>
    <cellStyle name="표준 3 8 6" xfId="384" xr:uid="{00000000-0005-0000-0000-00007F010000}"/>
    <cellStyle name="표준 3 9" xfId="385" xr:uid="{00000000-0005-0000-0000-000080010000}"/>
    <cellStyle name="표준 3 9 2" xfId="386" xr:uid="{00000000-0005-0000-0000-000081010000}"/>
    <cellStyle name="표준 3 9 2 2" xfId="387" xr:uid="{00000000-0005-0000-0000-000082010000}"/>
    <cellStyle name="표준 3 9 3" xfId="388" xr:uid="{00000000-0005-0000-0000-000083010000}"/>
    <cellStyle name="표준 3 9 3 2" xfId="389" xr:uid="{00000000-0005-0000-0000-000084010000}"/>
    <cellStyle name="표준 3 9 4" xfId="390" xr:uid="{00000000-0005-0000-0000-000085010000}"/>
    <cellStyle name="표준 3 9 4 2" xfId="391" xr:uid="{00000000-0005-0000-0000-000086010000}"/>
    <cellStyle name="표준 3 9 5" xfId="392" xr:uid="{00000000-0005-0000-0000-000087010000}"/>
    <cellStyle name="표준 3 9 6" xfId="393" xr:uid="{00000000-0005-0000-0000-000088010000}"/>
    <cellStyle name="표준 4" xfId="13" xr:uid="{00000000-0005-0000-0000-000089010000}"/>
    <cellStyle name="표준 5" xfId="394" xr:uid="{00000000-0005-0000-0000-00008A010000}"/>
    <cellStyle name="표준 6" xfId="395" xr:uid="{00000000-0005-0000-0000-00008B010000}"/>
    <cellStyle name="표준 7" xfId="396" xr:uid="{00000000-0005-0000-0000-00008C010000}"/>
    <cellStyle name="표준 8" xfId="397" xr:uid="{00000000-0005-0000-0000-00008D010000}"/>
    <cellStyle name="표준 9" xfId="398" xr:uid="{00000000-0005-0000-0000-00008E010000}"/>
    <cellStyle name="표준_2011년_공사계약대장" xfId="6" xr:uid="{00000000-0005-0000-0000-00008F010000}"/>
    <cellStyle name="표준_6 08시설비예산요구현황(해운대)0914" xfId="401" xr:uid="{00000000-0005-0000-0000-000090010000}"/>
    <cellStyle name="표준_Sheet1" xfId="400" xr:uid="{00000000-0005-0000-0000-000091010000}"/>
    <cellStyle name="표준_신규" xfId="3" xr:uid="{00000000-0005-0000-0000-000092010000}"/>
  </cellStyles>
  <dxfs count="0"/>
  <tableStyles count="0" defaultTableStyle="TableStyleMedium9" defaultPivotStyle="PivotStyleLight16"/>
  <colors>
    <mruColors>
      <color rgb="FF0000FF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4" zoomScaleNormal="100" zoomScaleSheetLayoutView="100" workbookViewId="0">
      <selection activeCell="A19" sqref="A19"/>
    </sheetView>
  </sheetViews>
  <sheetFormatPr defaultRowHeight="14.25"/>
  <cols>
    <col min="1" max="1" width="18.44140625" style="157" customWidth="1"/>
    <col min="2" max="2" width="9.77734375" style="106" customWidth="1"/>
    <col min="3" max="3" width="14.77734375" style="106" customWidth="1"/>
    <col min="4" max="4" width="13.88671875" style="106" bestFit="1" customWidth="1"/>
    <col min="5" max="5" width="9.21875" style="106" customWidth="1"/>
    <col min="6" max="6" width="5.109375" style="106" customWidth="1"/>
    <col min="7" max="7" width="3.77734375" style="106" customWidth="1"/>
    <col min="8" max="8" width="17.21875" style="106" customWidth="1"/>
    <col min="9" max="9" width="9.6640625" style="106" customWidth="1"/>
    <col min="10" max="10" width="12.5546875" style="106" customWidth="1"/>
    <col min="11" max="11" width="14.109375" style="106" customWidth="1"/>
    <col min="12" max="12" width="8.5546875" style="106" customWidth="1"/>
    <col min="13" max="16384" width="8.88671875" style="106"/>
  </cols>
  <sheetData>
    <row r="1" spans="1:12" s="224" customFormat="1" ht="35.25" customHeight="1">
      <c r="A1" s="320" t="s">
        <v>11</v>
      </c>
      <c r="B1" s="320"/>
      <c r="C1" s="320"/>
      <c r="D1" s="320"/>
      <c r="E1" s="320"/>
      <c r="F1" s="225"/>
      <c r="H1" s="320" t="s">
        <v>849</v>
      </c>
      <c r="I1" s="320"/>
      <c r="J1" s="320"/>
      <c r="K1" s="320"/>
      <c r="L1" s="320"/>
    </row>
    <row r="2" spans="1:12" ht="30.75" customHeight="1">
      <c r="D2" s="323" t="s">
        <v>7</v>
      </c>
      <c r="E2" s="323"/>
      <c r="F2" s="222"/>
      <c r="H2" s="157"/>
      <c r="K2" s="323" t="s">
        <v>608</v>
      </c>
      <c r="L2" s="323"/>
    </row>
    <row r="3" spans="1:12" ht="29.25" customHeight="1">
      <c r="A3" s="321" t="s">
        <v>597</v>
      </c>
      <c r="B3" s="321" t="s">
        <v>598</v>
      </c>
      <c r="C3" s="321" t="s">
        <v>12</v>
      </c>
      <c r="D3" s="321"/>
      <c r="E3" s="321" t="s">
        <v>599</v>
      </c>
      <c r="F3" s="222"/>
      <c r="H3" s="321" t="s">
        <v>609</v>
      </c>
      <c r="I3" s="321" t="s">
        <v>610</v>
      </c>
      <c r="J3" s="321" t="s">
        <v>611</v>
      </c>
      <c r="K3" s="321"/>
      <c r="L3" s="321" t="s">
        <v>612</v>
      </c>
    </row>
    <row r="4" spans="1:12" ht="29.25" customHeight="1" thickBot="1">
      <c r="A4" s="322"/>
      <c r="B4" s="322"/>
      <c r="C4" s="217" t="s">
        <v>9</v>
      </c>
      <c r="D4" s="217" t="s">
        <v>600</v>
      </c>
      <c r="E4" s="322"/>
      <c r="F4" s="222"/>
      <c r="H4" s="321"/>
      <c r="I4" s="321"/>
      <c r="J4" s="158" t="s">
        <v>613</v>
      </c>
      <c r="K4" s="158" t="s">
        <v>614</v>
      </c>
      <c r="L4" s="321"/>
    </row>
    <row r="5" spans="1:12" s="160" customFormat="1" ht="29.25" customHeight="1" thickTop="1" thickBot="1">
      <c r="A5" s="227" t="s">
        <v>851</v>
      </c>
      <c r="B5" s="220">
        <f>SUM(B6:B12)</f>
        <v>1687</v>
      </c>
      <c r="C5" s="220">
        <f>SUM(C6:C12)</f>
        <v>1405175.5899999999</v>
      </c>
      <c r="D5" s="220">
        <f>SUM(D6:D12)</f>
        <v>899549.59</v>
      </c>
      <c r="E5" s="221"/>
      <c r="F5" s="223"/>
      <c r="H5" s="158" t="s">
        <v>615</v>
      </c>
      <c r="I5" s="159">
        <f>SUM(I6:I12)</f>
        <v>1648</v>
      </c>
      <c r="J5" s="159">
        <f>SUM(J6:J12)</f>
        <v>1283296</v>
      </c>
      <c r="K5" s="159">
        <f>SUM(K6:K12)</f>
        <v>909978</v>
      </c>
      <c r="L5" s="159"/>
    </row>
    <row r="6" spans="1:12" ht="29.25" customHeight="1" thickTop="1">
      <c r="A6" s="218" t="s">
        <v>601</v>
      </c>
      <c r="B6" s="219">
        <f>'1.부산시'!A25</f>
        <v>21</v>
      </c>
      <c r="C6" s="219">
        <f>'1.부산시'!H26</f>
        <v>23820</v>
      </c>
      <c r="D6" s="219">
        <f>'1.부산시'!I26</f>
        <v>21010</v>
      </c>
      <c r="E6" s="219"/>
      <c r="F6" s="222"/>
      <c r="H6" s="158" t="s">
        <v>616</v>
      </c>
      <c r="I6" s="159">
        <v>20</v>
      </c>
      <c r="J6" s="159">
        <v>84337</v>
      </c>
      <c r="K6" s="159">
        <v>64448</v>
      </c>
      <c r="L6" s="159"/>
    </row>
    <row r="7" spans="1:12" ht="29.25" customHeight="1">
      <c r="A7" s="164" t="s">
        <v>604</v>
      </c>
      <c r="B7" s="159">
        <f>'2.직속기관, 사업소'!A290</f>
        <v>286</v>
      </c>
      <c r="C7" s="159">
        <f>'2.직속기관, 사업소'!H291</f>
        <v>305863.49</v>
      </c>
      <c r="D7" s="159">
        <f>'2.직속기관, 사업소'!I291</f>
        <v>236945.49</v>
      </c>
      <c r="E7" s="159"/>
      <c r="F7" s="222"/>
      <c r="H7" s="158" t="s">
        <v>617</v>
      </c>
      <c r="I7" s="159">
        <v>272</v>
      </c>
      <c r="J7" s="159">
        <v>319582</v>
      </c>
      <c r="K7" s="159">
        <v>202829</v>
      </c>
      <c r="L7" s="159"/>
    </row>
    <row r="8" spans="1:12" ht="29.25" customHeight="1">
      <c r="A8" s="158" t="s">
        <v>602</v>
      </c>
      <c r="B8" s="159">
        <f>'3.소방본부'!A36</f>
        <v>32</v>
      </c>
      <c r="C8" s="159">
        <f>'3.소방본부'!H37</f>
        <v>12244</v>
      </c>
      <c r="D8" s="159">
        <f>'3.소방본부'!I37</f>
        <v>7834</v>
      </c>
      <c r="E8" s="159"/>
      <c r="F8" s="222"/>
      <c r="H8" s="158" t="s">
        <v>618</v>
      </c>
      <c r="I8" s="159">
        <v>27</v>
      </c>
      <c r="J8" s="159">
        <v>15350</v>
      </c>
      <c r="K8" s="159">
        <v>11338</v>
      </c>
      <c r="L8" s="159"/>
    </row>
    <row r="9" spans="1:12" ht="29.25" customHeight="1">
      <c r="A9" s="158" t="s">
        <v>605</v>
      </c>
      <c r="B9" s="159">
        <f>'4.구군'!A539</f>
        <v>535</v>
      </c>
      <c r="C9" s="159">
        <f>'4.구군'!H540</f>
        <v>184641.9</v>
      </c>
      <c r="D9" s="159">
        <f>'4.구군'!I540</f>
        <v>117241.9</v>
      </c>
      <c r="E9" s="159"/>
      <c r="F9" s="222"/>
      <c r="H9" s="158" t="s">
        <v>619</v>
      </c>
      <c r="I9" s="159">
        <v>513</v>
      </c>
      <c r="J9" s="159">
        <v>282643</v>
      </c>
      <c r="K9" s="159">
        <v>209174</v>
      </c>
      <c r="L9" s="159"/>
    </row>
    <row r="10" spans="1:12" ht="29.25" customHeight="1">
      <c r="A10" s="158" t="s">
        <v>606</v>
      </c>
      <c r="B10" s="159">
        <f>'5.부산지방공기업, 공사'!A256</f>
        <v>252</v>
      </c>
      <c r="C10" s="159">
        <f>'5.부산지방공기업, 공사'!H257</f>
        <v>232483.19999999998</v>
      </c>
      <c r="D10" s="159">
        <f>'5.부산지방공기업, 공사'!I257</f>
        <v>231480.19999999998</v>
      </c>
      <c r="E10" s="159"/>
      <c r="F10" s="222"/>
      <c r="H10" s="158" t="s">
        <v>606</v>
      </c>
      <c r="I10" s="159">
        <v>241</v>
      </c>
      <c r="J10" s="159">
        <v>319885</v>
      </c>
      <c r="K10" s="159">
        <v>185798</v>
      </c>
      <c r="L10" s="159"/>
    </row>
    <row r="11" spans="1:12" ht="29.25" customHeight="1">
      <c r="A11" s="158" t="s">
        <v>621</v>
      </c>
      <c r="B11" s="159">
        <f>'6.중앙 공기업,공사'!A99</f>
        <v>95</v>
      </c>
      <c r="C11" s="159">
        <f>'6.중앙 공기업,공사'!H100</f>
        <v>410987</v>
      </c>
      <c r="D11" s="159">
        <f>'6.중앙 공기업,공사'!I100</f>
        <v>61811</v>
      </c>
      <c r="E11" s="226" t="s">
        <v>3781</v>
      </c>
      <c r="F11" s="222"/>
      <c r="H11" s="158" t="s">
        <v>607</v>
      </c>
      <c r="I11" s="159"/>
      <c r="J11" s="159"/>
      <c r="K11" s="159"/>
      <c r="L11" s="159"/>
    </row>
    <row r="12" spans="1:12" ht="29.25" customHeight="1">
      <c r="A12" s="158" t="s">
        <v>603</v>
      </c>
      <c r="B12" s="159">
        <f>'7.교육청'!A470</f>
        <v>466</v>
      </c>
      <c r="C12" s="159">
        <f>'7.교육청'!H471</f>
        <v>235136</v>
      </c>
      <c r="D12" s="159">
        <f>'7.교육청'!I471</f>
        <v>223227</v>
      </c>
      <c r="E12" s="159"/>
      <c r="F12" s="222"/>
      <c r="H12" s="158" t="s">
        <v>620</v>
      </c>
      <c r="I12" s="159">
        <v>575</v>
      </c>
      <c r="J12" s="159">
        <v>261499</v>
      </c>
      <c r="K12" s="159">
        <v>236391</v>
      </c>
      <c r="L12" s="159"/>
    </row>
    <row r="13" spans="1:12" ht="24.75" customHeight="1">
      <c r="A13" s="319" t="s">
        <v>850</v>
      </c>
      <c r="B13" s="319"/>
      <c r="C13" s="319"/>
      <c r="D13" s="319"/>
      <c r="E13" s="319"/>
      <c r="F13" s="222"/>
    </row>
    <row r="14" spans="1:12" ht="31.5" customHeight="1">
      <c r="A14" s="106"/>
      <c r="F14" s="222"/>
    </row>
    <row r="15" spans="1:12" ht="34.5" customHeight="1">
      <c r="A15" s="106"/>
      <c r="F15" s="222"/>
    </row>
    <row r="16" spans="1:12" ht="25.5" customHeight="1">
      <c r="A16" s="106"/>
      <c r="F16" s="222"/>
    </row>
    <row r="17" spans="1:6" ht="25.5" customHeight="1">
      <c r="A17" s="106"/>
      <c r="F17" s="222"/>
    </row>
    <row r="18" spans="1:6" ht="25.5" customHeight="1">
      <c r="A18" s="106"/>
      <c r="F18" s="222"/>
    </row>
    <row r="19" spans="1:6" ht="25.5" customHeight="1">
      <c r="A19" s="106"/>
      <c r="F19" s="222"/>
    </row>
    <row r="20" spans="1:6" ht="25.5" customHeight="1">
      <c r="A20" s="106"/>
      <c r="F20" s="222"/>
    </row>
    <row r="21" spans="1:6" ht="25.5" customHeight="1">
      <c r="A21" s="106"/>
    </row>
    <row r="22" spans="1:6" ht="25.5" customHeight="1">
      <c r="A22" s="106"/>
    </row>
    <row r="23" spans="1:6">
      <c r="A23" s="106"/>
    </row>
    <row r="24" spans="1:6">
      <c r="A24" s="106"/>
    </row>
  </sheetData>
  <mergeCells count="13">
    <mergeCell ref="A13:E13"/>
    <mergeCell ref="H1:L1"/>
    <mergeCell ref="H3:H4"/>
    <mergeCell ref="I3:I4"/>
    <mergeCell ref="J3:K3"/>
    <mergeCell ref="L3:L4"/>
    <mergeCell ref="A1:E1"/>
    <mergeCell ref="A3:A4"/>
    <mergeCell ref="B3:B4"/>
    <mergeCell ref="C3:D3"/>
    <mergeCell ref="E3:E4"/>
    <mergeCell ref="K2:L2"/>
    <mergeCell ref="D2:E2"/>
  </mergeCells>
  <phoneticPr fontId="3" type="noConversion"/>
  <pageMargins left="0.48" right="0.34" top="1" bottom="0.74803149606299213" header="0.31496062992125984" footer="0.31496062992125984"/>
  <pageSetup paperSize="9" scale="8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7"/>
  <sheetViews>
    <sheetView zoomScaleNormal="100" zoomScaleSheetLayoutView="100" workbookViewId="0">
      <selection activeCell="H9" sqref="H9"/>
    </sheetView>
  </sheetViews>
  <sheetFormatPr defaultRowHeight="24" customHeight="1"/>
  <cols>
    <col min="1" max="1" width="6.109375" customWidth="1"/>
    <col min="2" max="2" width="14.33203125" customWidth="1"/>
    <col min="3" max="3" width="8.33203125" customWidth="1"/>
    <col min="4" max="4" width="8.109375" customWidth="1"/>
    <col min="5" max="5" width="28.33203125" customWidth="1"/>
    <col min="6" max="6" width="5.109375" customWidth="1"/>
    <col min="7" max="7" width="8.109375" customWidth="1"/>
    <col min="8" max="8" width="8.33203125" customWidth="1"/>
    <col min="9" max="9" width="9.5546875" customWidth="1"/>
    <col min="10" max="10" width="14.77734375" customWidth="1"/>
    <col min="11" max="11" width="6.5546875" customWidth="1"/>
    <col min="12" max="12" width="10.21875" customWidth="1"/>
    <col min="13" max="13" width="10" bestFit="1" customWidth="1"/>
    <col min="14" max="14" width="12.21875" bestFit="1" customWidth="1"/>
    <col min="15" max="15" width="8.44140625" bestFit="1" customWidth="1"/>
    <col min="16" max="16" width="12.21875" bestFit="1" customWidth="1"/>
    <col min="17" max="18" width="10.21875" bestFit="1" customWidth="1"/>
  </cols>
  <sheetData>
    <row r="1" spans="1:12" ht="24" customHeight="1">
      <c r="B1" s="325" t="s">
        <v>3782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</row>
    <row r="2" spans="1:12" ht="22.5" customHeight="1">
      <c r="B2" s="3"/>
      <c r="C2" s="3"/>
      <c r="D2" s="3"/>
      <c r="E2" s="3"/>
      <c r="F2" s="3"/>
      <c r="G2" s="3"/>
      <c r="H2" s="3"/>
      <c r="I2" s="3"/>
      <c r="J2" s="3"/>
      <c r="K2" s="326" t="s">
        <v>7</v>
      </c>
      <c r="L2" s="326"/>
    </row>
    <row r="3" spans="1:12" ht="21.75" customHeight="1">
      <c r="A3" s="324" t="s">
        <v>869</v>
      </c>
      <c r="B3" s="329" t="s">
        <v>870</v>
      </c>
      <c r="C3" s="329" t="s">
        <v>871</v>
      </c>
      <c r="D3" s="329" t="s">
        <v>0</v>
      </c>
      <c r="E3" s="329" t="s">
        <v>1</v>
      </c>
      <c r="F3" s="329" t="s">
        <v>2</v>
      </c>
      <c r="G3" s="329" t="s">
        <v>3</v>
      </c>
      <c r="H3" s="327" t="s">
        <v>872</v>
      </c>
      <c r="I3" s="328"/>
      <c r="J3" s="228" t="s">
        <v>4</v>
      </c>
      <c r="K3" s="228" t="s">
        <v>5</v>
      </c>
      <c r="L3" s="228" t="s">
        <v>6</v>
      </c>
    </row>
    <row r="4" spans="1:12" ht="28.5" customHeight="1">
      <c r="A4" s="324"/>
      <c r="B4" s="330"/>
      <c r="C4" s="330"/>
      <c r="D4" s="330"/>
      <c r="E4" s="330"/>
      <c r="F4" s="330"/>
      <c r="G4" s="330"/>
      <c r="H4" s="228" t="s">
        <v>873</v>
      </c>
      <c r="I4" s="228" t="s">
        <v>874</v>
      </c>
      <c r="J4" s="228"/>
      <c r="K4" s="228"/>
      <c r="L4" s="228"/>
    </row>
    <row r="5" spans="1:12" s="1" customFormat="1" ht="30" customHeight="1">
      <c r="A5" s="87">
        <v>1</v>
      </c>
      <c r="B5" s="113" t="s">
        <v>875</v>
      </c>
      <c r="C5" s="114">
        <v>7</v>
      </c>
      <c r="D5" s="114" t="s">
        <v>876</v>
      </c>
      <c r="E5" s="115" t="s">
        <v>877</v>
      </c>
      <c r="F5" s="114" t="s">
        <v>878</v>
      </c>
      <c r="G5" s="114" t="s">
        <v>879</v>
      </c>
      <c r="H5" s="116">
        <v>110</v>
      </c>
      <c r="I5" s="116">
        <v>110</v>
      </c>
      <c r="J5" s="115" t="s">
        <v>880</v>
      </c>
      <c r="K5" s="117" t="s">
        <v>881</v>
      </c>
      <c r="L5" s="114" t="s">
        <v>882</v>
      </c>
    </row>
    <row r="6" spans="1:12" s="1" customFormat="1" ht="30" customHeight="1">
      <c r="A6" s="87">
        <v>2</v>
      </c>
      <c r="B6" s="113" t="s">
        <v>875</v>
      </c>
      <c r="C6" s="114">
        <v>6</v>
      </c>
      <c r="D6" s="114" t="s">
        <v>876</v>
      </c>
      <c r="E6" s="115" t="s">
        <v>883</v>
      </c>
      <c r="F6" s="114" t="s">
        <v>878</v>
      </c>
      <c r="G6" s="114" t="s">
        <v>879</v>
      </c>
      <c r="H6" s="116">
        <v>80</v>
      </c>
      <c r="I6" s="116">
        <v>80</v>
      </c>
      <c r="J6" s="115" t="s">
        <v>880</v>
      </c>
      <c r="K6" s="117" t="s">
        <v>881</v>
      </c>
      <c r="L6" s="114" t="s">
        <v>882</v>
      </c>
    </row>
    <row r="7" spans="1:12" s="1" customFormat="1" ht="30" customHeight="1">
      <c r="A7" s="87">
        <v>3</v>
      </c>
      <c r="B7" s="113" t="s">
        <v>875</v>
      </c>
      <c r="C7" s="114">
        <v>5</v>
      </c>
      <c r="D7" s="114" t="s">
        <v>876</v>
      </c>
      <c r="E7" s="115" t="s">
        <v>884</v>
      </c>
      <c r="F7" s="114" t="s">
        <v>878</v>
      </c>
      <c r="G7" s="114" t="s">
        <v>879</v>
      </c>
      <c r="H7" s="116">
        <v>4600</v>
      </c>
      <c r="I7" s="116">
        <v>2600</v>
      </c>
      <c r="J7" s="115" t="s">
        <v>880</v>
      </c>
      <c r="K7" s="117" t="s">
        <v>885</v>
      </c>
      <c r="L7" s="114" t="s">
        <v>886</v>
      </c>
    </row>
    <row r="8" spans="1:12" s="4" customFormat="1" ht="30" customHeight="1">
      <c r="A8" s="87">
        <v>4</v>
      </c>
      <c r="B8" s="113" t="s">
        <v>887</v>
      </c>
      <c r="C8" s="114">
        <v>4</v>
      </c>
      <c r="D8" s="114" t="s">
        <v>876</v>
      </c>
      <c r="E8" s="230" t="s">
        <v>13</v>
      </c>
      <c r="F8" s="114" t="s">
        <v>888</v>
      </c>
      <c r="G8" s="114" t="s">
        <v>879</v>
      </c>
      <c r="H8" s="116">
        <v>600</v>
      </c>
      <c r="I8" s="116">
        <v>600</v>
      </c>
      <c r="J8" s="115" t="s">
        <v>889</v>
      </c>
      <c r="K8" s="114" t="s">
        <v>890</v>
      </c>
      <c r="L8" s="114" t="s">
        <v>891</v>
      </c>
    </row>
    <row r="9" spans="1:12" s="4" customFormat="1" ht="30" customHeight="1">
      <c r="A9" s="87">
        <v>5</v>
      </c>
      <c r="B9" s="113" t="s">
        <v>887</v>
      </c>
      <c r="C9" s="114">
        <v>4</v>
      </c>
      <c r="D9" s="114" t="s">
        <v>876</v>
      </c>
      <c r="E9" s="231" t="s">
        <v>14</v>
      </c>
      <c r="F9" s="114" t="s">
        <v>888</v>
      </c>
      <c r="G9" s="114" t="s">
        <v>879</v>
      </c>
      <c r="H9" s="116">
        <v>490</v>
      </c>
      <c r="I9" s="116">
        <v>490</v>
      </c>
      <c r="J9" s="115" t="s">
        <v>889</v>
      </c>
      <c r="K9" s="114" t="s">
        <v>890</v>
      </c>
      <c r="L9" s="114" t="s">
        <v>891</v>
      </c>
    </row>
    <row r="10" spans="1:12" s="4" customFormat="1" ht="30" customHeight="1">
      <c r="A10" s="87">
        <v>6</v>
      </c>
      <c r="B10" s="113" t="s">
        <v>887</v>
      </c>
      <c r="C10" s="114">
        <v>4</v>
      </c>
      <c r="D10" s="112" t="s">
        <v>15</v>
      </c>
      <c r="E10" s="231" t="s">
        <v>16</v>
      </c>
      <c r="F10" s="114" t="s">
        <v>888</v>
      </c>
      <c r="G10" s="112" t="s">
        <v>17</v>
      </c>
      <c r="H10" s="119">
        <v>300</v>
      </c>
      <c r="I10" s="119">
        <v>300</v>
      </c>
      <c r="J10" s="115" t="s">
        <v>889</v>
      </c>
      <c r="K10" s="114" t="s">
        <v>890</v>
      </c>
      <c r="L10" s="114" t="s">
        <v>891</v>
      </c>
    </row>
    <row r="11" spans="1:12" s="4" customFormat="1" ht="30" customHeight="1">
      <c r="A11" s="87">
        <v>7</v>
      </c>
      <c r="B11" s="113" t="s">
        <v>887</v>
      </c>
      <c r="C11" s="114">
        <v>4</v>
      </c>
      <c r="D11" s="114" t="s">
        <v>876</v>
      </c>
      <c r="E11" s="231" t="s">
        <v>18</v>
      </c>
      <c r="F11" s="114" t="s">
        <v>892</v>
      </c>
      <c r="G11" s="114" t="s">
        <v>879</v>
      </c>
      <c r="H11" s="127">
        <v>2800</v>
      </c>
      <c r="I11" s="127">
        <v>2800</v>
      </c>
      <c r="J11" s="115" t="s">
        <v>889</v>
      </c>
      <c r="K11" s="114" t="s">
        <v>890</v>
      </c>
      <c r="L11" s="114" t="s">
        <v>19</v>
      </c>
    </row>
    <row r="12" spans="1:12" s="4" customFormat="1" ht="30" customHeight="1">
      <c r="A12" s="87">
        <v>8</v>
      </c>
      <c r="B12" s="113" t="s">
        <v>887</v>
      </c>
      <c r="C12" s="114">
        <v>4</v>
      </c>
      <c r="D12" s="114" t="s">
        <v>15</v>
      </c>
      <c r="E12" s="231" t="s">
        <v>20</v>
      </c>
      <c r="F12" s="114" t="s">
        <v>892</v>
      </c>
      <c r="G12" s="114" t="s">
        <v>879</v>
      </c>
      <c r="H12" s="127">
        <v>240</v>
      </c>
      <c r="I12" s="127">
        <v>240</v>
      </c>
      <c r="J12" s="115" t="s">
        <v>889</v>
      </c>
      <c r="K12" s="114" t="s">
        <v>890</v>
      </c>
      <c r="L12" s="114" t="s">
        <v>19</v>
      </c>
    </row>
    <row r="13" spans="1:12" s="4" customFormat="1" ht="30" customHeight="1">
      <c r="A13" s="87">
        <v>9</v>
      </c>
      <c r="B13" s="113" t="s">
        <v>887</v>
      </c>
      <c r="C13" s="114">
        <v>4</v>
      </c>
      <c r="D13" s="114" t="s">
        <v>15</v>
      </c>
      <c r="E13" s="231" t="s">
        <v>21</v>
      </c>
      <c r="F13" s="114" t="s">
        <v>892</v>
      </c>
      <c r="G13" s="114" t="s">
        <v>879</v>
      </c>
      <c r="H13" s="127">
        <v>200</v>
      </c>
      <c r="I13" s="127">
        <v>200</v>
      </c>
      <c r="J13" s="115" t="s">
        <v>889</v>
      </c>
      <c r="K13" s="114" t="s">
        <v>890</v>
      </c>
      <c r="L13" s="114" t="s">
        <v>19</v>
      </c>
    </row>
    <row r="14" spans="1:12" s="4" customFormat="1" ht="30" customHeight="1">
      <c r="A14" s="87">
        <v>10</v>
      </c>
      <c r="B14" s="113" t="s">
        <v>887</v>
      </c>
      <c r="C14" s="114">
        <v>4</v>
      </c>
      <c r="D14" s="114" t="s">
        <v>15</v>
      </c>
      <c r="E14" s="231" t="s">
        <v>22</v>
      </c>
      <c r="F14" s="114" t="s">
        <v>892</v>
      </c>
      <c r="G14" s="114" t="s">
        <v>879</v>
      </c>
      <c r="H14" s="127">
        <v>640</v>
      </c>
      <c r="I14" s="127">
        <v>640</v>
      </c>
      <c r="J14" s="115" t="s">
        <v>889</v>
      </c>
      <c r="K14" s="114" t="s">
        <v>890</v>
      </c>
      <c r="L14" s="114" t="s">
        <v>19</v>
      </c>
    </row>
    <row r="15" spans="1:12" s="4" customFormat="1" ht="30" customHeight="1">
      <c r="A15" s="87">
        <v>11</v>
      </c>
      <c r="B15" s="113" t="s">
        <v>887</v>
      </c>
      <c r="C15" s="114">
        <v>4</v>
      </c>
      <c r="D15" s="114" t="s">
        <v>15</v>
      </c>
      <c r="E15" s="231" t="s">
        <v>23</v>
      </c>
      <c r="F15" s="114" t="s">
        <v>892</v>
      </c>
      <c r="G15" s="114" t="s">
        <v>24</v>
      </c>
      <c r="H15" s="127">
        <v>20</v>
      </c>
      <c r="I15" s="127">
        <v>20</v>
      </c>
      <c r="J15" s="115" t="s">
        <v>889</v>
      </c>
      <c r="K15" s="114" t="s">
        <v>890</v>
      </c>
      <c r="L15" s="114" t="s">
        <v>19</v>
      </c>
    </row>
    <row r="16" spans="1:12" ht="30" customHeight="1">
      <c r="A16" s="87">
        <v>12</v>
      </c>
      <c r="B16" s="113" t="s">
        <v>893</v>
      </c>
      <c r="C16" s="114">
        <v>3</v>
      </c>
      <c r="D16" s="114" t="s">
        <v>876</v>
      </c>
      <c r="E16" s="115" t="s">
        <v>894</v>
      </c>
      <c r="F16" s="114" t="s">
        <v>892</v>
      </c>
      <c r="G16" s="114" t="s">
        <v>879</v>
      </c>
      <c r="H16" s="116">
        <v>50</v>
      </c>
      <c r="I16" s="116">
        <v>20</v>
      </c>
      <c r="J16" s="115" t="s">
        <v>895</v>
      </c>
      <c r="K16" s="117" t="s">
        <v>896</v>
      </c>
      <c r="L16" s="114" t="s">
        <v>897</v>
      </c>
    </row>
    <row r="17" spans="1:12" ht="30" customHeight="1">
      <c r="A17" s="87">
        <v>13</v>
      </c>
      <c r="B17" s="114" t="s">
        <v>898</v>
      </c>
      <c r="C17" s="114">
        <v>2</v>
      </c>
      <c r="D17" s="114" t="s">
        <v>876</v>
      </c>
      <c r="E17" s="67" t="s">
        <v>899</v>
      </c>
      <c r="F17" s="114" t="s">
        <v>878</v>
      </c>
      <c r="G17" s="114" t="s">
        <v>879</v>
      </c>
      <c r="H17" s="116">
        <v>400</v>
      </c>
      <c r="I17" s="116">
        <v>400</v>
      </c>
      <c r="J17" s="114" t="s">
        <v>898</v>
      </c>
      <c r="K17" s="117" t="s">
        <v>900</v>
      </c>
      <c r="L17" s="114" t="s">
        <v>901</v>
      </c>
    </row>
    <row r="18" spans="1:12" ht="30" customHeight="1">
      <c r="A18" s="87">
        <v>14</v>
      </c>
      <c r="B18" s="114" t="s">
        <v>898</v>
      </c>
      <c r="C18" s="114">
        <v>2</v>
      </c>
      <c r="D18" s="114" t="s">
        <v>876</v>
      </c>
      <c r="E18" s="67" t="s">
        <v>902</v>
      </c>
      <c r="F18" s="114" t="s">
        <v>878</v>
      </c>
      <c r="G18" s="114" t="s">
        <v>879</v>
      </c>
      <c r="H18" s="116">
        <v>600</v>
      </c>
      <c r="I18" s="116">
        <v>600</v>
      </c>
      <c r="J18" s="114" t="s">
        <v>898</v>
      </c>
      <c r="K18" s="117" t="s">
        <v>900</v>
      </c>
      <c r="L18" s="114" t="s">
        <v>901</v>
      </c>
    </row>
    <row r="19" spans="1:12" ht="30" customHeight="1">
      <c r="A19" s="87">
        <v>15</v>
      </c>
      <c r="B19" s="114" t="s">
        <v>898</v>
      </c>
      <c r="C19" s="112">
        <v>2</v>
      </c>
      <c r="D19" s="112" t="s">
        <v>15</v>
      </c>
      <c r="E19" s="67" t="s">
        <v>903</v>
      </c>
      <c r="F19" s="114" t="s">
        <v>878</v>
      </c>
      <c r="G19" s="112" t="s">
        <v>17</v>
      </c>
      <c r="H19" s="118">
        <v>400</v>
      </c>
      <c r="I19" s="119">
        <v>400</v>
      </c>
      <c r="J19" s="114" t="s">
        <v>898</v>
      </c>
      <c r="K19" s="117" t="s">
        <v>900</v>
      </c>
      <c r="L19" s="114" t="s">
        <v>901</v>
      </c>
    </row>
    <row r="20" spans="1:12" ht="30" customHeight="1">
      <c r="A20" s="87">
        <v>16</v>
      </c>
      <c r="B20" s="114" t="s">
        <v>898</v>
      </c>
      <c r="C20" s="114">
        <v>2</v>
      </c>
      <c r="D20" s="114" t="s">
        <v>876</v>
      </c>
      <c r="E20" s="67" t="s">
        <v>904</v>
      </c>
      <c r="F20" s="114" t="s">
        <v>878</v>
      </c>
      <c r="G20" s="114" t="s">
        <v>879</v>
      </c>
      <c r="H20" s="127">
        <v>600</v>
      </c>
      <c r="I20" s="127">
        <v>600</v>
      </c>
      <c r="J20" s="114" t="s">
        <v>898</v>
      </c>
      <c r="K20" s="117" t="s">
        <v>900</v>
      </c>
      <c r="L20" s="114" t="s">
        <v>901</v>
      </c>
    </row>
    <row r="21" spans="1:12" ht="30" customHeight="1">
      <c r="A21" s="87">
        <v>17</v>
      </c>
      <c r="B21" s="114" t="s">
        <v>898</v>
      </c>
      <c r="C21" s="112">
        <v>9</v>
      </c>
      <c r="D21" s="112" t="s">
        <v>15</v>
      </c>
      <c r="E21" s="67" t="s">
        <v>905</v>
      </c>
      <c r="F21" s="114" t="s">
        <v>878</v>
      </c>
      <c r="G21" s="112" t="s">
        <v>17</v>
      </c>
      <c r="H21" s="119">
        <v>2900</v>
      </c>
      <c r="I21" s="119">
        <v>2500</v>
      </c>
      <c r="J21" s="114" t="s">
        <v>898</v>
      </c>
      <c r="K21" s="117" t="s">
        <v>900</v>
      </c>
      <c r="L21" s="114" t="s">
        <v>901</v>
      </c>
    </row>
    <row r="22" spans="1:12" s="2" customFormat="1" ht="30" customHeight="1">
      <c r="A22" s="87">
        <v>18</v>
      </c>
      <c r="B22" s="113" t="s">
        <v>906</v>
      </c>
      <c r="C22" s="114">
        <v>8</v>
      </c>
      <c r="D22" s="114" t="s">
        <v>876</v>
      </c>
      <c r="E22" s="115" t="s">
        <v>907</v>
      </c>
      <c r="F22" s="114" t="s">
        <v>908</v>
      </c>
      <c r="G22" s="114" t="s">
        <v>879</v>
      </c>
      <c r="H22" s="116">
        <v>650</v>
      </c>
      <c r="I22" s="116">
        <v>620</v>
      </c>
      <c r="J22" s="115" t="s">
        <v>909</v>
      </c>
      <c r="K22" s="117" t="s">
        <v>910</v>
      </c>
      <c r="L22" s="114" t="s">
        <v>911</v>
      </c>
    </row>
    <row r="23" spans="1:12" s="2" customFormat="1" ht="30" customHeight="1">
      <c r="A23" s="87">
        <v>19</v>
      </c>
      <c r="B23" s="113" t="s">
        <v>906</v>
      </c>
      <c r="C23" s="114">
        <v>8</v>
      </c>
      <c r="D23" s="114" t="s">
        <v>876</v>
      </c>
      <c r="E23" s="115" t="s">
        <v>912</v>
      </c>
      <c r="F23" s="115" t="s">
        <v>913</v>
      </c>
      <c r="G23" s="114" t="s">
        <v>879</v>
      </c>
      <c r="H23" s="116">
        <v>480</v>
      </c>
      <c r="I23" s="116">
        <v>450</v>
      </c>
      <c r="J23" s="115" t="s">
        <v>909</v>
      </c>
      <c r="K23" s="117" t="s">
        <v>910</v>
      </c>
      <c r="L23" s="114" t="s">
        <v>911</v>
      </c>
    </row>
    <row r="24" spans="1:12" ht="30" customHeight="1">
      <c r="A24" s="87">
        <v>20</v>
      </c>
      <c r="B24" s="112" t="s">
        <v>906</v>
      </c>
      <c r="C24" s="112">
        <v>8</v>
      </c>
      <c r="D24" s="112" t="s">
        <v>15</v>
      </c>
      <c r="E24" s="111" t="s">
        <v>914</v>
      </c>
      <c r="F24" s="112" t="s">
        <v>908</v>
      </c>
      <c r="G24" s="112" t="s">
        <v>17</v>
      </c>
      <c r="H24" s="118">
        <v>360</v>
      </c>
      <c r="I24" s="119">
        <v>340</v>
      </c>
      <c r="J24" s="111" t="s">
        <v>906</v>
      </c>
      <c r="K24" s="117" t="s">
        <v>910</v>
      </c>
      <c r="L24" s="114" t="s">
        <v>911</v>
      </c>
    </row>
    <row r="25" spans="1:12" ht="30" customHeight="1">
      <c r="A25" s="87">
        <v>21</v>
      </c>
      <c r="B25" s="232" t="s">
        <v>25</v>
      </c>
      <c r="C25" s="112">
        <v>7</v>
      </c>
      <c r="D25" s="112" t="s">
        <v>915</v>
      </c>
      <c r="E25" s="111" t="s">
        <v>26</v>
      </c>
      <c r="F25" s="112" t="s">
        <v>27</v>
      </c>
      <c r="G25" s="112" t="s">
        <v>17</v>
      </c>
      <c r="H25" s="118">
        <v>7300</v>
      </c>
      <c r="I25" s="119">
        <v>7000</v>
      </c>
      <c r="J25" s="233" t="s">
        <v>25</v>
      </c>
      <c r="K25" s="117" t="s">
        <v>916</v>
      </c>
      <c r="L25" s="114" t="s">
        <v>917</v>
      </c>
    </row>
    <row r="26" spans="1:12" ht="23.25" customHeight="1">
      <c r="A26" s="110"/>
      <c r="B26" s="236"/>
      <c r="C26" s="236"/>
      <c r="D26" s="236"/>
      <c r="E26" s="236"/>
      <c r="F26" s="236"/>
      <c r="G26" s="236"/>
      <c r="H26" s="237">
        <f>SUM(H5:H25)</f>
        <v>23820</v>
      </c>
      <c r="I26" s="237">
        <f>SUM(I5:I25)</f>
        <v>21010</v>
      </c>
      <c r="J26" s="236"/>
      <c r="K26" s="236"/>
      <c r="L26" s="236"/>
    </row>
    <row r="27" spans="1:12" ht="24" customHeight="1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</sheetData>
  <mergeCells count="10">
    <mergeCell ref="A3:A4"/>
    <mergeCell ref="B1:L1"/>
    <mergeCell ref="K2:L2"/>
    <mergeCell ref="H3:I3"/>
    <mergeCell ref="B3:B4"/>
    <mergeCell ref="C3:C4"/>
    <mergeCell ref="D3:D4"/>
    <mergeCell ref="E3:E4"/>
    <mergeCell ref="F3:F4"/>
    <mergeCell ref="G3:G4"/>
  </mergeCells>
  <phoneticPr fontId="3" type="noConversion"/>
  <pageMargins left="0.47244094488188981" right="0.43307086614173229" top="0.47244094488188981" bottom="0.47244094488188981" header="0.51181102362204722" footer="0.51181102362204722"/>
  <pageSetup paperSize="9" scale="6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91"/>
  <sheetViews>
    <sheetView zoomScaleNormal="100" workbookViewId="0">
      <selection activeCell="D14" sqref="D14"/>
    </sheetView>
  </sheetViews>
  <sheetFormatPr defaultRowHeight="24" customHeight="1"/>
  <cols>
    <col min="1" max="1" width="5.109375" bestFit="1" customWidth="1"/>
    <col min="2" max="2" width="19.33203125" customWidth="1"/>
    <col min="3" max="3" width="5.109375" bestFit="1" customWidth="1"/>
    <col min="4" max="4" width="8.77734375" customWidth="1"/>
    <col min="5" max="5" width="29.33203125" style="6" customWidth="1"/>
    <col min="6" max="6" width="5.109375" customWidth="1"/>
    <col min="7" max="7" width="8.109375" customWidth="1"/>
    <col min="8" max="8" width="10.21875" style="83" customWidth="1"/>
    <col min="9" max="9" width="9.5546875" style="83" customWidth="1"/>
    <col min="10" max="10" width="17.33203125" customWidth="1"/>
    <col min="11" max="11" width="6.5546875" customWidth="1"/>
    <col min="12" max="12" width="10.21875" customWidth="1"/>
    <col min="13" max="13" width="14.77734375" customWidth="1"/>
    <col min="14" max="14" width="12.21875" bestFit="1" customWidth="1"/>
    <col min="15" max="15" width="8.44140625" bestFit="1" customWidth="1"/>
    <col min="16" max="16" width="12.21875" bestFit="1" customWidth="1"/>
    <col min="17" max="18" width="10.21875" bestFit="1" customWidth="1"/>
  </cols>
  <sheetData>
    <row r="1" spans="1:12" ht="24" customHeight="1">
      <c r="A1" s="325" t="s">
        <v>122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</row>
    <row r="2" spans="1:12" ht="18" customHeight="1">
      <c r="K2" s="343" t="s">
        <v>121</v>
      </c>
      <c r="L2" s="343"/>
    </row>
    <row r="3" spans="1:12" s="19" customFormat="1" ht="21.75" customHeight="1">
      <c r="A3" s="324" t="s">
        <v>120</v>
      </c>
      <c r="B3" s="324" t="s">
        <v>10</v>
      </c>
      <c r="C3" s="324" t="s">
        <v>8</v>
      </c>
      <c r="D3" s="324" t="s">
        <v>0</v>
      </c>
      <c r="E3" s="324" t="s">
        <v>1</v>
      </c>
      <c r="F3" s="324" t="s">
        <v>2</v>
      </c>
      <c r="G3" s="324" t="s">
        <v>3</v>
      </c>
      <c r="H3" s="344" t="s">
        <v>852</v>
      </c>
      <c r="I3" s="345"/>
      <c r="J3" s="324" t="s">
        <v>4</v>
      </c>
      <c r="K3" s="324" t="s">
        <v>5</v>
      </c>
      <c r="L3" s="324" t="s">
        <v>6</v>
      </c>
    </row>
    <row r="4" spans="1:12" s="19" customFormat="1" ht="28.5" customHeight="1">
      <c r="A4" s="324"/>
      <c r="B4" s="324"/>
      <c r="C4" s="324"/>
      <c r="D4" s="324"/>
      <c r="E4" s="324"/>
      <c r="F4" s="324"/>
      <c r="G4" s="324"/>
      <c r="H4" s="229" t="s">
        <v>853</v>
      </c>
      <c r="I4" s="229" t="s">
        <v>854</v>
      </c>
      <c r="J4" s="324"/>
      <c r="K4" s="324"/>
      <c r="L4" s="324"/>
    </row>
    <row r="5" spans="1:12" s="19" customFormat="1" ht="26.25" customHeight="1">
      <c r="A5" s="87">
        <v>1</v>
      </c>
      <c r="B5" s="113" t="s">
        <v>918</v>
      </c>
      <c r="C5" s="114">
        <v>3</v>
      </c>
      <c r="D5" s="114" t="s">
        <v>855</v>
      </c>
      <c r="E5" s="115" t="s">
        <v>919</v>
      </c>
      <c r="F5" s="114" t="s">
        <v>920</v>
      </c>
      <c r="G5" s="114" t="s">
        <v>857</v>
      </c>
      <c r="H5" s="20">
        <v>220</v>
      </c>
      <c r="I5" s="20">
        <v>200</v>
      </c>
      <c r="J5" s="115" t="s">
        <v>921</v>
      </c>
      <c r="K5" s="117" t="s">
        <v>922</v>
      </c>
      <c r="L5" s="114" t="s">
        <v>923</v>
      </c>
    </row>
    <row r="6" spans="1:12" s="19" customFormat="1" ht="26.25" customHeight="1">
      <c r="A6" s="87">
        <v>2</v>
      </c>
      <c r="B6" s="113" t="s">
        <v>918</v>
      </c>
      <c r="C6" s="114">
        <v>5</v>
      </c>
      <c r="D6" s="114" t="s">
        <v>855</v>
      </c>
      <c r="E6" s="115" t="s">
        <v>924</v>
      </c>
      <c r="F6" s="114" t="s">
        <v>925</v>
      </c>
      <c r="G6" s="114" t="s">
        <v>857</v>
      </c>
      <c r="H6" s="20">
        <v>1400</v>
      </c>
      <c r="I6" s="20">
        <v>1355</v>
      </c>
      <c r="J6" s="115" t="s">
        <v>921</v>
      </c>
      <c r="K6" s="117" t="s">
        <v>926</v>
      </c>
      <c r="L6" s="114" t="s">
        <v>927</v>
      </c>
    </row>
    <row r="7" spans="1:12" s="19" customFormat="1" ht="26.25" customHeight="1">
      <c r="A7" s="87">
        <v>3</v>
      </c>
      <c r="B7" s="113" t="s">
        <v>918</v>
      </c>
      <c r="C7" s="114">
        <v>6</v>
      </c>
      <c r="D7" s="114" t="s">
        <v>855</v>
      </c>
      <c r="E7" s="115" t="s">
        <v>928</v>
      </c>
      <c r="F7" s="114" t="s">
        <v>920</v>
      </c>
      <c r="G7" s="114" t="s">
        <v>857</v>
      </c>
      <c r="H7" s="20">
        <v>9300</v>
      </c>
      <c r="I7" s="20">
        <v>8500</v>
      </c>
      <c r="J7" s="115" t="s">
        <v>921</v>
      </c>
      <c r="K7" s="117" t="s">
        <v>922</v>
      </c>
      <c r="L7" s="114" t="s">
        <v>923</v>
      </c>
    </row>
    <row r="8" spans="1:12" s="19" customFormat="1" ht="26.25" customHeight="1">
      <c r="A8" s="87">
        <v>4</v>
      </c>
      <c r="B8" s="113" t="s">
        <v>929</v>
      </c>
      <c r="C8" s="114">
        <v>6</v>
      </c>
      <c r="D8" s="114" t="s">
        <v>930</v>
      </c>
      <c r="E8" s="115" t="s">
        <v>931</v>
      </c>
      <c r="F8" s="114" t="s">
        <v>932</v>
      </c>
      <c r="G8" s="114" t="s">
        <v>933</v>
      </c>
      <c r="H8" s="20">
        <v>2715</v>
      </c>
      <c r="I8" s="20">
        <v>1100</v>
      </c>
      <c r="J8" s="115" t="s">
        <v>934</v>
      </c>
      <c r="K8" s="117" t="s">
        <v>935</v>
      </c>
      <c r="L8" s="114" t="s">
        <v>936</v>
      </c>
    </row>
    <row r="9" spans="1:12" s="19" customFormat="1" ht="26.25" customHeight="1">
      <c r="A9" s="87">
        <v>5</v>
      </c>
      <c r="B9" s="113" t="s">
        <v>929</v>
      </c>
      <c r="C9" s="114">
        <v>6</v>
      </c>
      <c r="D9" s="114" t="s">
        <v>930</v>
      </c>
      <c r="E9" s="115" t="s">
        <v>937</v>
      </c>
      <c r="F9" s="114" t="s">
        <v>932</v>
      </c>
      <c r="G9" s="114" t="s">
        <v>933</v>
      </c>
      <c r="H9" s="20">
        <v>2905</v>
      </c>
      <c r="I9" s="20">
        <v>2000</v>
      </c>
      <c r="J9" s="115" t="s">
        <v>934</v>
      </c>
      <c r="K9" s="117" t="s">
        <v>938</v>
      </c>
      <c r="L9" s="114" t="s">
        <v>936</v>
      </c>
    </row>
    <row r="10" spans="1:12" s="19" customFormat="1" ht="26.25" customHeight="1">
      <c r="A10" s="87">
        <v>6</v>
      </c>
      <c r="B10" s="113" t="s">
        <v>929</v>
      </c>
      <c r="C10" s="114">
        <v>6</v>
      </c>
      <c r="D10" s="114" t="s">
        <v>930</v>
      </c>
      <c r="E10" s="115" t="s">
        <v>939</v>
      </c>
      <c r="F10" s="114" t="s">
        <v>932</v>
      </c>
      <c r="G10" s="114" t="s">
        <v>933</v>
      </c>
      <c r="H10" s="20">
        <v>6850</v>
      </c>
      <c r="I10" s="20">
        <v>6400</v>
      </c>
      <c r="J10" s="115" t="s">
        <v>934</v>
      </c>
      <c r="K10" s="117" t="s">
        <v>940</v>
      </c>
      <c r="L10" s="114" t="s">
        <v>941</v>
      </c>
    </row>
    <row r="11" spans="1:12" s="19" customFormat="1" ht="26.25" customHeight="1">
      <c r="A11" s="87">
        <v>7</v>
      </c>
      <c r="B11" s="113" t="s">
        <v>929</v>
      </c>
      <c r="C11" s="114">
        <v>3</v>
      </c>
      <c r="D11" s="114" t="s">
        <v>930</v>
      </c>
      <c r="E11" s="115" t="s">
        <v>942</v>
      </c>
      <c r="F11" s="114" t="s">
        <v>943</v>
      </c>
      <c r="G11" s="114" t="s">
        <v>933</v>
      </c>
      <c r="H11" s="20">
        <v>400</v>
      </c>
      <c r="I11" s="20">
        <v>400</v>
      </c>
      <c r="J11" s="115" t="s">
        <v>934</v>
      </c>
      <c r="K11" s="117" t="s">
        <v>944</v>
      </c>
      <c r="L11" s="114" t="s">
        <v>945</v>
      </c>
    </row>
    <row r="12" spans="1:12" s="19" customFormat="1" ht="26.25" customHeight="1">
      <c r="A12" s="87">
        <v>8</v>
      </c>
      <c r="B12" s="113" t="s">
        <v>918</v>
      </c>
      <c r="C12" s="114">
        <v>1</v>
      </c>
      <c r="D12" s="114" t="s">
        <v>855</v>
      </c>
      <c r="E12" s="113" t="s">
        <v>946</v>
      </c>
      <c r="F12" s="114" t="s">
        <v>866</v>
      </c>
      <c r="G12" s="114" t="s">
        <v>857</v>
      </c>
      <c r="H12" s="20">
        <v>350</v>
      </c>
      <c r="I12" s="20">
        <v>350</v>
      </c>
      <c r="J12" s="115" t="s">
        <v>947</v>
      </c>
      <c r="K12" s="117" t="s">
        <v>948</v>
      </c>
      <c r="L12" s="114" t="s">
        <v>949</v>
      </c>
    </row>
    <row r="13" spans="1:12" s="19" customFormat="1" ht="26.25" customHeight="1">
      <c r="A13" s="87">
        <v>9</v>
      </c>
      <c r="B13" s="113" t="s">
        <v>918</v>
      </c>
      <c r="C13" s="114">
        <v>3</v>
      </c>
      <c r="D13" s="114" t="s">
        <v>855</v>
      </c>
      <c r="E13" s="115" t="s">
        <v>950</v>
      </c>
      <c r="F13" s="114" t="s">
        <v>866</v>
      </c>
      <c r="G13" s="114" t="s">
        <v>857</v>
      </c>
      <c r="H13" s="20">
        <v>450</v>
      </c>
      <c r="I13" s="20">
        <v>450</v>
      </c>
      <c r="J13" s="115" t="s">
        <v>951</v>
      </c>
      <c r="K13" s="117" t="s">
        <v>952</v>
      </c>
      <c r="L13" s="114" t="s">
        <v>953</v>
      </c>
    </row>
    <row r="14" spans="1:12" s="19" customFormat="1" ht="26.25" customHeight="1">
      <c r="A14" s="87">
        <v>10</v>
      </c>
      <c r="B14" s="113" t="s">
        <v>918</v>
      </c>
      <c r="C14" s="114">
        <v>3</v>
      </c>
      <c r="D14" s="114" t="s">
        <v>868</v>
      </c>
      <c r="E14" s="115" t="s">
        <v>954</v>
      </c>
      <c r="F14" s="114" t="s">
        <v>925</v>
      </c>
      <c r="G14" s="114" t="s">
        <v>857</v>
      </c>
      <c r="H14" s="238">
        <v>500</v>
      </c>
      <c r="I14" s="20">
        <v>417</v>
      </c>
      <c r="J14" s="239" t="s">
        <v>955</v>
      </c>
      <c r="K14" s="239" t="s">
        <v>956</v>
      </c>
      <c r="L14" s="239" t="s">
        <v>957</v>
      </c>
    </row>
    <row r="15" spans="1:12" s="19" customFormat="1" ht="26.25" customHeight="1">
      <c r="A15" s="87">
        <v>11</v>
      </c>
      <c r="B15" s="113" t="s">
        <v>918</v>
      </c>
      <c r="C15" s="114">
        <v>5</v>
      </c>
      <c r="D15" s="114" t="s">
        <v>855</v>
      </c>
      <c r="E15" s="115" t="s">
        <v>958</v>
      </c>
      <c r="F15" s="114" t="s">
        <v>867</v>
      </c>
      <c r="G15" s="114" t="s">
        <v>857</v>
      </c>
      <c r="H15" s="238">
        <v>860</v>
      </c>
      <c r="I15" s="20">
        <v>835</v>
      </c>
      <c r="J15" s="239" t="s">
        <v>955</v>
      </c>
      <c r="K15" s="239" t="s">
        <v>959</v>
      </c>
      <c r="L15" s="239" t="s">
        <v>960</v>
      </c>
    </row>
    <row r="16" spans="1:12" s="19" customFormat="1" ht="26.25" customHeight="1">
      <c r="A16" s="87">
        <v>12</v>
      </c>
      <c r="B16" s="113" t="s">
        <v>918</v>
      </c>
      <c r="C16" s="114">
        <v>3</v>
      </c>
      <c r="D16" s="114" t="s">
        <v>855</v>
      </c>
      <c r="E16" s="113" t="s">
        <v>961</v>
      </c>
      <c r="F16" s="114" t="s">
        <v>925</v>
      </c>
      <c r="G16" s="114" t="s">
        <v>857</v>
      </c>
      <c r="H16" s="238">
        <v>48</v>
      </c>
      <c r="I16" s="20">
        <v>15</v>
      </c>
      <c r="J16" s="239" t="s">
        <v>955</v>
      </c>
      <c r="K16" s="239" t="s">
        <v>962</v>
      </c>
      <c r="L16" s="239" t="s">
        <v>963</v>
      </c>
    </row>
    <row r="17" spans="1:12" s="19" customFormat="1" ht="26.25" customHeight="1">
      <c r="A17" s="87">
        <v>13</v>
      </c>
      <c r="B17" s="113" t="s">
        <v>918</v>
      </c>
      <c r="C17" s="114">
        <v>3</v>
      </c>
      <c r="D17" s="114" t="s">
        <v>868</v>
      </c>
      <c r="E17" s="113" t="s">
        <v>964</v>
      </c>
      <c r="F17" s="114" t="s">
        <v>925</v>
      </c>
      <c r="G17" s="114" t="s">
        <v>857</v>
      </c>
      <c r="H17" s="238">
        <v>3900</v>
      </c>
      <c r="I17" s="20">
        <v>2485</v>
      </c>
      <c r="J17" s="239" t="s">
        <v>955</v>
      </c>
      <c r="K17" s="239" t="s">
        <v>965</v>
      </c>
      <c r="L17" s="239" t="s">
        <v>963</v>
      </c>
    </row>
    <row r="18" spans="1:12" s="19" customFormat="1" ht="26.25" customHeight="1">
      <c r="A18" s="87">
        <v>14</v>
      </c>
      <c r="B18" s="113" t="s">
        <v>918</v>
      </c>
      <c r="C18" s="114">
        <v>5</v>
      </c>
      <c r="D18" s="114" t="s">
        <v>855</v>
      </c>
      <c r="E18" s="113" t="s">
        <v>966</v>
      </c>
      <c r="F18" s="114" t="s">
        <v>925</v>
      </c>
      <c r="G18" s="114" t="s">
        <v>857</v>
      </c>
      <c r="H18" s="238">
        <v>1350</v>
      </c>
      <c r="I18" s="20">
        <v>592</v>
      </c>
      <c r="J18" s="239" t="s">
        <v>955</v>
      </c>
      <c r="K18" s="239" t="s">
        <v>967</v>
      </c>
      <c r="L18" s="239" t="s">
        <v>968</v>
      </c>
    </row>
    <row r="19" spans="1:12" s="19" customFormat="1" ht="26.25" customHeight="1">
      <c r="A19" s="87">
        <v>15</v>
      </c>
      <c r="B19" s="113" t="s">
        <v>918</v>
      </c>
      <c r="C19" s="114">
        <v>5</v>
      </c>
      <c r="D19" s="114" t="s">
        <v>855</v>
      </c>
      <c r="E19" s="113" t="s">
        <v>969</v>
      </c>
      <c r="F19" s="114" t="s">
        <v>925</v>
      </c>
      <c r="G19" s="114" t="s">
        <v>857</v>
      </c>
      <c r="H19" s="238">
        <v>1200</v>
      </c>
      <c r="I19" s="20">
        <v>616</v>
      </c>
      <c r="J19" s="239" t="s">
        <v>955</v>
      </c>
      <c r="K19" s="239" t="s">
        <v>970</v>
      </c>
      <c r="L19" s="239" t="s">
        <v>971</v>
      </c>
    </row>
    <row r="20" spans="1:12" s="19" customFormat="1" ht="26.25" customHeight="1">
      <c r="A20" s="87">
        <v>16</v>
      </c>
      <c r="B20" s="113" t="s">
        <v>918</v>
      </c>
      <c r="C20" s="114">
        <v>5</v>
      </c>
      <c r="D20" s="114" t="s">
        <v>855</v>
      </c>
      <c r="E20" s="113" t="s">
        <v>972</v>
      </c>
      <c r="F20" s="114" t="s">
        <v>973</v>
      </c>
      <c r="G20" s="114" t="s">
        <v>859</v>
      </c>
      <c r="H20" s="238">
        <v>1100</v>
      </c>
      <c r="I20" s="20">
        <v>588</v>
      </c>
      <c r="J20" s="239" t="s">
        <v>974</v>
      </c>
      <c r="K20" s="239" t="s">
        <v>975</v>
      </c>
      <c r="L20" s="239" t="s">
        <v>976</v>
      </c>
    </row>
    <row r="21" spans="1:12" s="19" customFormat="1" ht="26.25" customHeight="1">
      <c r="A21" s="87">
        <v>17</v>
      </c>
      <c r="B21" s="113" t="s">
        <v>977</v>
      </c>
      <c r="C21" s="114">
        <v>5</v>
      </c>
      <c r="D21" s="114" t="s">
        <v>978</v>
      </c>
      <c r="E21" s="113" t="s">
        <v>979</v>
      </c>
      <c r="F21" s="114" t="s">
        <v>973</v>
      </c>
      <c r="G21" s="114" t="s">
        <v>859</v>
      </c>
      <c r="H21" s="238">
        <v>1100</v>
      </c>
      <c r="I21" s="20">
        <v>588</v>
      </c>
      <c r="J21" s="239" t="s">
        <v>974</v>
      </c>
      <c r="K21" s="239" t="s">
        <v>975</v>
      </c>
      <c r="L21" s="239" t="s">
        <v>976</v>
      </c>
    </row>
    <row r="22" spans="1:12" s="19" customFormat="1" ht="26.25" customHeight="1">
      <c r="A22" s="87">
        <v>18</v>
      </c>
      <c r="B22" s="113" t="s">
        <v>977</v>
      </c>
      <c r="C22" s="114">
        <v>5</v>
      </c>
      <c r="D22" s="114" t="s">
        <v>978</v>
      </c>
      <c r="E22" s="113" t="s">
        <v>980</v>
      </c>
      <c r="F22" s="114" t="s">
        <v>973</v>
      </c>
      <c r="G22" s="114" t="s">
        <v>859</v>
      </c>
      <c r="H22" s="238">
        <v>1250</v>
      </c>
      <c r="I22" s="20">
        <v>512</v>
      </c>
      <c r="J22" s="239" t="s">
        <v>974</v>
      </c>
      <c r="K22" s="239" t="s">
        <v>981</v>
      </c>
      <c r="L22" s="239" t="s">
        <v>982</v>
      </c>
    </row>
    <row r="23" spans="1:12" s="19" customFormat="1" ht="26.25" customHeight="1">
      <c r="A23" s="87">
        <v>19</v>
      </c>
      <c r="B23" s="113" t="s">
        <v>977</v>
      </c>
      <c r="C23" s="114">
        <v>5</v>
      </c>
      <c r="D23" s="114" t="s">
        <v>978</v>
      </c>
      <c r="E23" s="113" t="s">
        <v>983</v>
      </c>
      <c r="F23" s="114" t="s">
        <v>973</v>
      </c>
      <c r="G23" s="114" t="s">
        <v>859</v>
      </c>
      <c r="H23" s="238">
        <v>1350</v>
      </c>
      <c r="I23" s="20">
        <v>592</v>
      </c>
      <c r="J23" s="239" t="s">
        <v>974</v>
      </c>
      <c r="K23" s="239" t="s">
        <v>981</v>
      </c>
      <c r="L23" s="239" t="s">
        <v>982</v>
      </c>
    </row>
    <row r="24" spans="1:12" s="19" customFormat="1" ht="26.25" customHeight="1">
      <c r="A24" s="87">
        <v>20</v>
      </c>
      <c r="B24" s="113" t="s">
        <v>977</v>
      </c>
      <c r="C24" s="114">
        <v>5</v>
      </c>
      <c r="D24" s="114" t="s">
        <v>978</v>
      </c>
      <c r="E24" s="113" t="s">
        <v>984</v>
      </c>
      <c r="F24" s="114" t="s">
        <v>973</v>
      </c>
      <c r="G24" s="114" t="s">
        <v>859</v>
      </c>
      <c r="H24" s="238">
        <v>1350</v>
      </c>
      <c r="I24" s="20">
        <v>592</v>
      </c>
      <c r="J24" s="239" t="s">
        <v>974</v>
      </c>
      <c r="K24" s="239" t="s">
        <v>981</v>
      </c>
      <c r="L24" s="239" t="s">
        <v>982</v>
      </c>
    </row>
    <row r="25" spans="1:12" s="19" customFormat="1" ht="26.25" customHeight="1">
      <c r="A25" s="87">
        <v>21</v>
      </c>
      <c r="B25" s="113" t="s">
        <v>977</v>
      </c>
      <c r="C25" s="114">
        <v>5</v>
      </c>
      <c r="D25" s="114" t="s">
        <v>978</v>
      </c>
      <c r="E25" s="113" t="s">
        <v>985</v>
      </c>
      <c r="F25" s="114" t="s">
        <v>973</v>
      </c>
      <c r="G25" s="114" t="s">
        <v>859</v>
      </c>
      <c r="H25" s="238">
        <v>1200</v>
      </c>
      <c r="I25" s="20">
        <v>616</v>
      </c>
      <c r="J25" s="239" t="s">
        <v>974</v>
      </c>
      <c r="K25" s="239" t="s">
        <v>986</v>
      </c>
      <c r="L25" s="239" t="s">
        <v>987</v>
      </c>
    </row>
    <row r="26" spans="1:12" s="19" customFormat="1" ht="26.25" customHeight="1">
      <c r="A26" s="87">
        <v>22</v>
      </c>
      <c r="B26" s="113" t="s">
        <v>977</v>
      </c>
      <c r="C26" s="114">
        <v>5</v>
      </c>
      <c r="D26" s="114" t="s">
        <v>978</v>
      </c>
      <c r="E26" s="113" t="s">
        <v>988</v>
      </c>
      <c r="F26" s="114" t="s">
        <v>973</v>
      </c>
      <c r="G26" s="114" t="s">
        <v>859</v>
      </c>
      <c r="H26" s="238">
        <v>1200</v>
      </c>
      <c r="I26" s="20">
        <v>616</v>
      </c>
      <c r="J26" s="239" t="s">
        <v>974</v>
      </c>
      <c r="K26" s="239" t="s">
        <v>986</v>
      </c>
      <c r="L26" s="239" t="s">
        <v>987</v>
      </c>
    </row>
    <row r="27" spans="1:12" s="19" customFormat="1" ht="26.25" customHeight="1">
      <c r="A27" s="87">
        <v>23</v>
      </c>
      <c r="B27" s="113" t="s">
        <v>977</v>
      </c>
      <c r="C27" s="114">
        <v>5</v>
      </c>
      <c r="D27" s="114" t="s">
        <v>978</v>
      </c>
      <c r="E27" s="113" t="s">
        <v>989</v>
      </c>
      <c r="F27" s="114" t="s">
        <v>973</v>
      </c>
      <c r="G27" s="114" t="s">
        <v>859</v>
      </c>
      <c r="H27" s="238">
        <v>1200</v>
      </c>
      <c r="I27" s="20">
        <v>616</v>
      </c>
      <c r="J27" s="239" t="s">
        <v>974</v>
      </c>
      <c r="K27" s="239" t="s">
        <v>990</v>
      </c>
      <c r="L27" s="239" t="s">
        <v>991</v>
      </c>
    </row>
    <row r="28" spans="1:12" s="19" customFormat="1" ht="26.25" customHeight="1">
      <c r="A28" s="87">
        <v>24</v>
      </c>
      <c r="B28" s="113" t="s">
        <v>977</v>
      </c>
      <c r="C28" s="114">
        <v>5</v>
      </c>
      <c r="D28" s="114" t="s">
        <v>978</v>
      </c>
      <c r="E28" s="113" t="s">
        <v>992</v>
      </c>
      <c r="F28" s="114" t="s">
        <v>973</v>
      </c>
      <c r="G28" s="114" t="s">
        <v>859</v>
      </c>
      <c r="H28" s="238">
        <v>1100</v>
      </c>
      <c r="I28" s="20">
        <v>588</v>
      </c>
      <c r="J28" s="239" t="s">
        <v>974</v>
      </c>
      <c r="K28" s="239" t="s">
        <v>990</v>
      </c>
      <c r="L28" s="239" t="s">
        <v>991</v>
      </c>
    </row>
    <row r="29" spans="1:12" s="19" customFormat="1" ht="26.25" customHeight="1">
      <c r="A29" s="87">
        <v>25</v>
      </c>
      <c r="B29" s="113" t="s">
        <v>977</v>
      </c>
      <c r="C29" s="114">
        <v>5</v>
      </c>
      <c r="D29" s="114" t="s">
        <v>978</v>
      </c>
      <c r="E29" s="8" t="s">
        <v>993</v>
      </c>
      <c r="F29" s="114" t="s">
        <v>973</v>
      </c>
      <c r="G29" s="114" t="s">
        <v>859</v>
      </c>
      <c r="H29" s="238">
        <v>1350</v>
      </c>
      <c r="I29" s="20">
        <v>185</v>
      </c>
      <c r="J29" s="239" t="s">
        <v>974</v>
      </c>
      <c r="K29" s="239" t="s">
        <v>981</v>
      </c>
      <c r="L29" s="239" t="s">
        <v>982</v>
      </c>
    </row>
    <row r="30" spans="1:12" s="19" customFormat="1" ht="26.25" customHeight="1">
      <c r="A30" s="87">
        <v>26</v>
      </c>
      <c r="B30" s="113" t="s">
        <v>977</v>
      </c>
      <c r="C30" s="114">
        <v>5</v>
      </c>
      <c r="D30" s="114" t="s">
        <v>978</v>
      </c>
      <c r="E30" s="8" t="s">
        <v>994</v>
      </c>
      <c r="F30" s="114" t="s">
        <v>973</v>
      </c>
      <c r="G30" s="114" t="s">
        <v>859</v>
      </c>
      <c r="H30" s="238">
        <v>1200</v>
      </c>
      <c r="I30" s="20">
        <v>121</v>
      </c>
      <c r="J30" s="239" t="s">
        <v>974</v>
      </c>
      <c r="K30" s="239" t="s">
        <v>975</v>
      </c>
      <c r="L30" s="239" t="s">
        <v>976</v>
      </c>
    </row>
    <row r="31" spans="1:12" s="19" customFormat="1" ht="26.25" customHeight="1">
      <c r="A31" s="87">
        <v>27</v>
      </c>
      <c r="B31" s="113" t="s">
        <v>977</v>
      </c>
      <c r="C31" s="114">
        <v>5</v>
      </c>
      <c r="D31" s="114" t="s">
        <v>978</v>
      </c>
      <c r="E31" s="8" t="s">
        <v>995</v>
      </c>
      <c r="F31" s="114" t="s">
        <v>973</v>
      </c>
      <c r="G31" s="114" t="s">
        <v>859</v>
      </c>
      <c r="H31" s="238">
        <v>1100</v>
      </c>
      <c r="I31" s="20">
        <v>115</v>
      </c>
      <c r="J31" s="239" t="s">
        <v>974</v>
      </c>
      <c r="K31" s="239" t="s">
        <v>975</v>
      </c>
      <c r="L31" s="239" t="s">
        <v>976</v>
      </c>
    </row>
    <row r="32" spans="1:12" s="19" customFormat="1" ht="26.25" customHeight="1">
      <c r="A32" s="87">
        <v>28</v>
      </c>
      <c r="B32" s="113" t="s">
        <v>977</v>
      </c>
      <c r="C32" s="114">
        <v>5</v>
      </c>
      <c r="D32" s="114" t="s">
        <v>978</v>
      </c>
      <c r="E32" s="8" t="s">
        <v>996</v>
      </c>
      <c r="F32" s="114" t="s">
        <v>973</v>
      </c>
      <c r="G32" s="114" t="s">
        <v>859</v>
      </c>
      <c r="H32" s="238">
        <v>1100</v>
      </c>
      <c r="I32" s="20">
        <v>115</v>
      </c>
      <c r="J32" s="239" t="s">
        <v>974</v>
      </c>
      <c r="K32" s="239" t="s">
        <v>975</v>
      </c>
      <c r="L32" s="239" t="s">
        <v>976</v>
      </c>
    </row>
    <row r="33" spans="1:12" s="19" customFormat="1" ht="26.25" customHeight="1">
      <c r="A33" s="87">
        <v>29</v>
      </c>
      <c r="B33" s="113" t="s">
        <v>977</v>
      </c>
      <c r="C33" s="114">
        <v>5</v>
      </c>
      <c r="D33" s="114" t="s">
        <v>978</v>
      </c>
      <c r="E33" s="8" t="s">
        <v>997</v>
      </c>
      <c r="F33" s="114" t="s">
        <v>973</v>
      </c>
      <c r="G33" s="114" t="s">
        <v>859</v>
      </c>
      <c r="H33" s="238">
        <v>1250</v>
      </c>
      <c r="I33" s="20">
        <v>160</v>
      </c>
      <c r="J33" s="239" t="s">
        <v>974</v>
      </c>
      <c r="K33" s="239" t="s">
        <v>981</v>
      </c>
      <c r="L33" s="239" t="s">
        <v>982</v>
      </c>
    </row>
    <row r="34" spans="1:12" s="19" customFormat="1" ht="26.25" customHeight="1">
      <c r="A34" s="87">
        <v>30</v>
      </c>
      <c r="B34" s="113" t="s">
        <v>977</v>
      </c>
      <c r="C34" s="114">
        <v>5</v>
      </c>
      <c r="D34" s="114" t="s">
        <v>978</v>
      </c>
      <c r="E34" s="8" t="s">
        <v>998</v>
      </c>
      <c r="F34" s="114" t="s">
        <v>973</v>
      </c>
      <c r="G34" s="114" t="s">
        <v>859</v>
      </c>
      <c r="H34" s="238">
        <v>1350</v>
      </c>
      <c r="I34" s="20">
        <v>185</v>
      </c>
      <c r="J34" s="239" t="s">
        <v>974</v>
      </c>
      <c r="K34" s="239" t="s">
        <v>981</v>
      </c>
      <c r="L34" s="239" t="s">
        <v>982</v>
      </c>
    </row>
    <row r="35" spans="1:12" s="19" customFormat="1" ht="26.25" customHeight="1">
      <c r="A35" s="87">
        <v>31</v>
      </c>
      <c r="B35" s="113" t="s">
        <v>977</v>
      </c>
      <c r="C35" s="114">
        <v>5</v>
      </c>
      <c r="D35" s="114" t="s">
        <v>978</v>
      </c>
      <c r="E35" s="8" t="s">
        <v>999</v>
      </c>
      <c r="F35" s="114" t="s">
        <v>973</v>
      </c>
      <c r="G35" s="114" t="s">
        <v>859</v>
      </c>
      <c r="H35" s="238">
        <v>1350</v>
      </c>
      <c r="I35" s="20">
        <v>185</v>
      </c>
      <c r="J35" s="239" t="s">
        <v>974</v>
      </c>
      <c r="K35" s="239" t="s">
        <v>981</v>
      </c>
      <c r="L35" s="239" t="s">
        <v>982</v>
      </c>
    </row>
    <row r="36" spans="1:12" s="19" customFormat="1" ht="26.25" customHeight="1">
      <c r="A36" s="87">
        <v>32</v>
      </c>
      <c r="B36" s="113" t="s">
        <v>977</v>
      </c>
      <c r="C36" s="114">
        <v>5</v>
      </c>
      <c r="D36" s="114" t="s">
        <v>978</v>
      </c>
      <c r="E36" s="8" t="s">
        <v>1000</v>
      </c>
      <c r="F36" s="114" t="s">
        <v>973</v>
      </c>
      <c r="G36" s="114" t="s">
        <v>859</v>
      </c>
      <c r="H36" s="238">
        <v>1200</v>
      </c>
      <c r="I36" s="20">
        <v>132</v>
      </c>
      <c r="J36" s="239" t="s">
        <v>974</v>
      </c>
      <c r="K36" s="239" t="s">
        <v>986</v>
      </c>
      <c r="L36" s="239" t="s">
        <v>987</v>
      </c>
    </row>
    <row r="37" spans="1:12" s="19" customFormat="1" ht="26.25" customHeight="1">
      <c r="A37" s="87">
        <v>33</v>
      </c>
      <c r="B37" s="113" t="s">
        <v>977</v>
      </c>
      <c r="C37" s="114">
        <v>5</v>
      </c>
      <c r="D37" s="114" t="s">
        <v>978</v>
      </c>
      <c r="E37" s="8" t="s">
        <v>1001</v>
      </c>
      <c r="F37" s="114" t="s">
        <v>973</v>
      </c>
      <c r="G37" s="114" t="s">
        <v>859</v>
      </c>
      <c r="H37" s="238">
        <v>1200</v>
      </c>
      <c r="I37" s="20">
        <v>132</v>
      </c>
      <c r="J37" s="239" t="s">
        <v>974</v>
      </c>
      <c r="K37" s="239" t="s">
        <v>986</v>
      </c>
      <c r="L37" s="239" t="s">
        <v>987</v>
      </c>
    </row>
    <row r="38" spans="1:12" s="19" customFormat="1" ht="26.25" customHeight="1">
      <c r="A38" s="87">
        <v>34</v>
      </c>
      <c r="B38" s="113" t="s">
        <v>977</v>
      </c>
      <c r="C38" s="114">
        <v>5</v>
      </c>
      <c r="D38" s="114" t="s">
        <v>978</v>
      </c>
      <c r="E38" s="8" t="s">
        <v>1002</v>
      </c>
      <c r="F38" s="114" t="s">
        <v>973</v>
      </c>
      <c r="G38" s="114" t="s">
        <v>859</v>
      </c>
      <c r="H38" s="238">
        <v>1200</v>
      </c>
      <c r="I38" s="20">
        <v>132</v>
      </c>
      <c r="J38" s="239" t="s">
        <v>974</v>
      </c>
      <c r="K38" s="239" t="s">
        <v>990</v>
      </c>
      <c r="L38" s="239" t="s">
        <v>991</v>
      </c>
    </row>
    <row r="39" spans="1:12" s="19" customFormat="1" ht="26.25" customHeight="1">
      <c r="A39" s="87">
        <v>35</v>
      </c>
      <c r="B39" s="113" t="s">
        <v>977</v>
      </c>
      <c r="C39" s="114">
        <v>5</v>
      </c>
      <c r="D39" s="114" t="s">
        <v>978</v>
      </c>
      <c r="E39" s="8" t="s">
        <v>1003</v>
      </c>
      <c r="F39" s="114" t="s">
        <v>973</v>
      </c>
      <c r="G39" s="114" t="s">
        <v>859</v>
      </c>
      <c r="H39" s="238">
        <v>1100</v>
      </c>
      <c r="I39" s="20">
        <v>126</v>
      </c>
      <c r="J39" s="239" t="s">
        <v>974</v>
      </c>
      <c r="K39" s="239" t="s">
        <v>990</v>
      </c>
      <c r="L39" s="239" t="s">
        <v>991</v>
      </c>
    </row>
    <row r="40" spans="1:12" s="19" customFormat="1" ht="26.25" customHeight="1">
      <c r="A40" s="87">
        <v>36</v>
      </c>
      <c r="B40" s="113" t="s">
        <v>977</v>
      </c>
      <c r="C40" s="114">
        <v>3</v>
      </c>
      <c r="D40" s="114" t="s">
        <v>978</v>
      </c>
      <c r="E40" s="8" t="s">
        <v>1004</v>
      </c>
      <c r="F40" s="114" t="s">
        <v>973</v>
      </c>
      <c r="G40" s="114" t="s">
        <v>859</v>
      </c>
      <c r="H40" s="238">
        <v>1700</v>
      </c>
      <c r="I40" s="20">
        <v>760</v>
      </c>
      <c r="J40" s="239" t="s">
        <v>974</v>
      </c>
      <c r="K40" s="239" t="s">
        <v>975</v>
      </c>
      <c r="L40" s="239" t="s">
        <v>976</v>
      </c>
    </row>
    <row r="41" spans="1:12" s="19" customFormat="1" ht="26.25" customHeight="1">
      <c r="A41" s="87">
        <v>37</v>
      </c>
      <c r="B41" s="113" t="s">
        <v>977</v>
      </c>
      <c r="C41" s="114">
        <v>3</v>
      </c>
      <c r="D41" s="114" t="s">
        <v>978</v>
      </c>
      <c r="E41" s="8" t="s">
        <v>1005</v>
      </c>
      <c r="F41" s="114" t="s">
        <v>973</v>
      </c>
      <c r="G41" s="114" t="s">
        <v>859</v>
      </c>
      <c r="H41" s="238">
        <v>180</v>
      </c>
      <c r="I41" s="20">
        <v>180</v>
      </c>
      <c r="J41" s="239" t="s">
        <v>974</v>
      </c>
      <c r="K41" s="239" t="s">
        <v>986</v>
      </c>
      <c r="L41" s="239" t="s">
        <v>987</v>
      </c>
    </row>
    <row r="42" spans="1:12" s="19" customFormat="1" ht="26.25" customHeight="1">
      <c r="A42" s="87">
        <v>38</v>
      </c>
      <c r="B42" s="113" t="s">
        <v>977</v>
      </c>
      <c r="C42" s="114">
        <v>3</v>
      </c>
      <c r="D42" s="114" t="s">
        <v>978</v>
      </c>
      <c r="E42" s="113" t="s">
        <v>1006</v>
      </c>
      <c r="F42" s="114" t="s">
        <v>973</v>
      </c>
      <c r="G42" s="114" t="s">
        <v>859</v>
      </c>
      <c r="H42" s="238">
        <v>210</v>
      </c>
      <c r="I42" s="20">
        <v>210</v>
      </c>
      <c r="J42" s="239" t="s">
        <v>974</v>
      </c>
      <c r="K42" s="239" t="s">
        <v>1007</v>
      </c>
      <c r="L42" s="239" t="s">
        <v>1008</v>
      </c>
    </row>
    <row r="43" spans="1:12" s="19" customFormat="1" ht="26.25" customHeight="1">
      <c r="A43" s="87">
        <v>39</v>
      </c>
      <c r="B43" s="113" t="s">
        <v>977</v>
      </c>
      <c r="C43" s="114">
        <v>4</v>
      </c>
      <c r="D43" s="114" t="s">
        <v>978</v>
      </c>
      <c r="E43" s="113" t="s">
        <v>1009</v>
      </c>
      <c r="F43" s="114" t="s">
        <v>973</v>
      </c>
      <c r="G43" s="114" t="s">
        <v>859</v>
      </c>
      <c r="H43" s="238">
        <v>658</v>
      </c>
      <c r="I43" s="20">
        <v>658</v>
      </c>
      <c r="J43" s="239" t="s">
        <v>974</v>
      </c>
      <c r="K43" s="239" t="s">
        <v>1010</v>
      </c>
      <c r="L43" s="239" t="s">
        <v>1011</v>
      </c>
    </row>
    <row r="44" spans="1:12" s="19" customFormat="1" ht="26.25" customHeight="1">
      <c r="A44" s="87">
        <v>40</v>
      </c>
      <c r="B44" s="113" t="s">
        <v>977</v>
      </c>
      <c r="C44" s="114">
        <v>4</v>
      </c>
      <c r="D44" s="114" t="s">
        <v>978</v>
      </c>
      <c r="E44" s="114" t="s">
        <v>1012</v>
      </c>
      <c r="F44" s="114" t="s">
        <v>973</v>
      </c>
      <c r="G44" s="114" t="s">
        <v>859</v>
      </c>
      <c r="H44" s="238">
        <v>573</v>
      </c>
      <c r="I44" s="20">
        <v>573</v>
      </c>
      <c r="J44" s="239" t="s">
        <v>974</v>
      </c>
      <c r="K44" s="239" t="s">
        <v>1010</v>
      </c>
      <c r="L44" s="239" t="s">
        <v>1011</v>
      </c>
    </row>
    <row r="45" spans="1:12" s="19" customFormat="1" ht="26.25" customHeight="1">
      <c r="A45" s="87">
        <v>41</v>
      </c>
      <c r="B45" s="113" t="s">
        <v>977</v>
      </c>
      <c r="C45" s="114">
        <v>3</v>
      </c>
      <c r="D45" s="114" t="s">
        <v>978</v>
      </c>
      <c r="E45" s="114" t="s">
        <v>1013</v>
      </c>
      <c r="F45" s="114" t="s">
        <v>973</v>
      </c>
      <c r="G45" s="114" t="s">
        <v>859</v>
      </c>
      <c r="H45" s="20">
        <v>114</v>
      </c>
      <c r="I45" s="20">
        <v>114</v>
      </c>
      <c r="J45" s="239" t="s">
        <v>974</v>
      </c>
      <c r="K45" s="239" t="s">
        <v>1014</v>
      </c>
      <c r="L45" s="239" t="s">
        <v>1015</v>
      </c>
    </row>
    <row r="46" spans="1:12" s="19" customFormat="1" ht="26.25" customHeight="1">
      <c r="A46" s="87">
        <v>42</v>
      </c>
      <c r="B46" s="113" t="s">
        <v>977</v>
      </c>
      <c r="C46" s="114">
        <v>3</v>
      </c>
      <c r="D46" s="114" t="s">
        <v>978</v>
      </c>
      <c r="E46" s="114" t="s">
        <v>1016</v>
      </c>
      <c r="F46" s="114" t="s">
        <v>973</v>
      </c>
      <c r="G46" s="114" t="s">
        <v>859</v>
      </c>
      <c r="H46" s="20">
        <v>121</v>
      </c>
      <c r="I46" s="20">
        <v>121</v>
      </c>
      <c r="J46" s="239" t="s">
        <v>974</v>
      </c>
      <c r="K46" s="239" t="s">
        <v>1014</v>
      </c>
      <c r="L46" s="239" t="s">
        <v>1015</v>
      </c>
    </row>
    <row r="47" spans="1:12" s="19" customFormat="1" ht="26.25" customHeight="1">
      <c r="A47" s="87">
        <v>43</v>
      </c>
      <c r="B47" s="113" t="s">
        <v>977</v>
      </c>
      <c r="C47" s="114">
        <v>1</v>
      </c>
      <c r="D47" s="114" t="s">
        <v>978</v>
      </c>
      <c r="E47" s="115" t="s">
        <v>1017</v>
      </c>
      <c r="F47" s="114" t="s">
        <v>1018</v>
      </c>
      <c r="G47" s="114" t="s">
        <v>1019</v>
      </c>
      <c r="H47" s="20">
        <v>21</v>
      </c>
      <c r="I47" s="20">
        <v>21</v>
      </c>
      <c r="J47" s="115" t="s">
        <v>1020</v>
      </c>
      <c r="K47" s="117" t="s">
        <v>1021</v>
      </c>
      <c r="L47" s="114" t="s">
        <v>1022</v>
      </c>
    </row>
    <row r="48" spans="1:12" s="19" customFormat="1" ht="26.25" customHeight="1">
      <c r="A48" s="87">
        <v>44</v>
      </c>
      <c r="B48" s="113" t="s">
        <v>977</v>
      </c>
      <c r="C48" s="114">
        <v>1</v>
      </c>
      <c r="D48" s="114" t="s">
        <v>978</v>
      </c>
      <c r="E48" s="115" t="s">
        <v>1023</v>
      </c>
      <c r="F48" s="114" t="s">
        <v>1018</v>
      </c>
      <c r="G48" s="114" t="s">
        <v>1019</v>
      </c>
      <c r="H48" s="20">
        <v>23</v>
      </c>
      <c r="I48" s="20">
        <v>23</v>
      </c>
      <c r="J48" s="115" t="s">
        <v>1020</v>
      </c>
      <c r="K48" s="117" t="s">
        <v>1021</v>
      </c>
      <c r="L48" s="114" t="s">
        <v>1022</v>
      </c>
    </row>
    <row r="49" spans="1:12" s="19" customFormat="1" ht="26.25" customHeight="1">
      <c r="A49" s="87">
        <v>45</v>
      </c>
      <c r="B49" s="113" t="s">
        <v>977</v>
      </c>
      <c r="C49" s="112">
        <v>1</v>
      </c>
      <c r="D49" s="112" t="s">
        <v>15</v>
      </c>
      <c r="E49" s="111" t="s">
        <v>1024</v>
      </c>
      <c r="F49" s="112" t="s">
        <v>1018</v>
      </c>
      <c r="G49" s="112" t="s">
        <v>1019</v>
      </c>
      <c r="H49" s="20">
        <v>16</v>
      </c>
      <c r="I49" s="20">
        <v>16</v>
      </c>
      <c r="J49" s="115" t="s">
        <v>1020</v>
      </c>
      <c r="K49" s="117" t="s">
        <v>1021</v>
      </c>
      <c r="L49" s="114" t="s">
        <v>1022</v>
      </c>
    </row>
    <row r="50" spans="1:12" s="19" customFormat="1" ht="26.25" customHeight="1">
      <c r="A50" s="87">
        <v>46</v>
      </c>
      <c r="B50" s="113" t="s">
        <v>977</v>
      </c>
      <c r="C50" s="64">
        <v>2</v>
      </c>
      <c r="D50" s="112" t="s">
        <v>15</v>
      </c>
      <c r="E50" s="240" t="s">
        <v>1025</v>
      </c>
      <c r="F50" s="241" t="s">
        <v>858</v>
      </c>
      <c r="G50" s="242" t="s">
        <v>17</v>
      </c>
      <c r="H50" s="243">
        <v>190</v>
      </c>
      <c r="I50" s="20">
        <v>140</v>
      </c>
      <c r="J50" s="239" t="s">
        <v>1026</v>
      </c>
      <c r="K50" s="239" t="s">
        <v>1027</v>
      </c>
      <c r="L50" s="239" t="s">
        <v>1028</v>
      </c>
    </row>
    <row r="51" spans="1:12" s="19" customFormat="1" ht="26.25" customHeight="1">
      <c r="A51" s="87">
        <v>47</v>
      </c>
      <c r="B51" s="113" t="s">
        <v>977</v>
      </c>
      <c r="C51" s="64">
        <v>4</v>
      </c>
      <c r="D51" s="112" t="s">
        <v>15</v>
      </c>
      <c r="E51" s="244" t="s">
        <v>1029</v>
      </c>
      <c r="F51" s="242" t="s">
        <v>27</v>
      </c>
      <c r="G51" s="242" t="s">
        <v>17</v>
      </c>
      <c r="H51" s="243">
        <v>490</v>
      </c>
      <c r="I51" s="20">
        <v>270</v>
      </c>
      <c r="J51" s="239" t="s">
        <v>1026</v>
      </c>
      <c r="K51" s="239" t="s">
        <v>1030</v>
      </c>
      <c r="L51" s="239" t="s">
        <v>1031</v>
      </c>
    </row>
    <row r="52" spans="1:12" s="19" customFormat="1" ht="26.25" customHeight="1">
      <c r="A52" s="87">
        <v>48</v>
      </c>
      <c r="B52" s="113" t="s">
        <v>977</v>
      </c>
      <c r="C52" s="64">
        <v>3</v>
      </c>
      <c r="D52" s="112" t="s">
        <v>15</v>
      </c>
      <c r="E52" s="245" t="s">
        <v>1032</v>
      </c>
      <c r="F52" s="242" t="s">
        <v>27</v>
      </c>
      <c r="G52" s="242" t="s">
        <v>17</v>
      </c>
      <c r="H52" s="243">
        <v>40</v>
      </c>
      <c r="I52" s="20">
        <v>5</v>
      </c>
      <c r="J52" s="239" t="s">
        <v>1026</v>
      </c>
      <c r="K52" s="239" t="s">
        <v>1027</v>
      </c>
      <c r="L52" s="239" t="s">
        <v>1028</v>
      </c>
    </row>
    <row r="53" spans="1:12" s="19" customFormat="1" ht="26.25" customHeight="1">
      <c r="A53" s="87">
        <v>49</v>
      </c>
      <c r="B53" s="113" t="s">
        <v>977</v>
      </c>
      <c r="C53" s="64">
        <v>3</v>
      </c>
      <c r="D53" s="112" t="s">
        <v>15</v>
      </c>
      <c r="E53" s="245" t="s">
        <v>1033</v>
      </c>
      <c r="F53" s="241" t="s">
        <v>1034</v>
      </c>
      <c r="G53" s="242" t="s">
        <v>17</v>
      </c>
      <c r="H53" s="243">
        <v>170</v>
      </c>
      <c r="I53" s="20">
        <v>70</v>
      </c>
      <c r="J53" s="239" t="s">
        <v>1026</v>
      </c>
      <c r="K53" s="239" t="s">
        <v>1030</v>
      </c>
      <c r="L53" s="239" t="s">
        <v>1031</v>
      </c>
    </row>
    <row r="54" spans="1:12" s="19" customFormat="1" ht="26.25" customHeight="1">
      <c r="A54" s="87">
        <v>50</v>
      </c>
      <c r="B54" s="113" t="s">
        <v>977</v>
      </c>
      <c r="C54" s="114">
        <v>3</v>
      </c>
      <c r="D54" s="112" t="s">
        <v>15</v>
      </c>
      <c r="E54" s="244" t="s">
        <v>1035</v>
      </c>
      <c r="F54" s="120" t="s">
        <v>858</v>
      </c>
      <c r="G54" s="242" t="s">
        <v>17</v>
      </c>
      <c r="H54" s="243">
        <v>108</v>
      </c>
      <c r="I54" s="20">
        <v>60</v>
      </c>
      <c r="J54" s="239" t="s">
        <v>1026</v>
      </c>
      <c r="K54" s="239" t="s">
        <v>1027</v>
      </c>
      <c r="L54" s="239" t="s">
        <v>1028</v>
      </c>
    </row>
    <row r="55" spans="1:12" s="19" customFormat="1" ht="26.25" customHeight="1">
      <c r="A55" s="87">
        <v>51</v>
      </c>
      <c r="B55" s="113" t="s">
        <v>977</v>
      </c>
      <c r="C55" s="114">
        <v>3</v>
      </c>
      <c r="D55" s="112" t="s">
        <v>15</v>
      </c>
      <c r="E55" s="244" t="s">
        <v>1036</v>
      </c>
      <c r="F55" s="120" t="s">
        <v>858</v>
      </c>
      <c r="G55" s="242" t="s">
        <v>17</v>
      </c>
      <c r="H55" s="243">
        <v>115</v>
      </c>
      <c r="I55" s="20">
        <v>65</v>
      </c>
      <c r="J55" s="239" t="s">
        <v>1026</v>
      </c>
      <c r="K55" s="239" t="s">
        <v>1030</v>
      </c>
      <c r="L55" s="239" t="s">
        <v>1031</v>
      </c>
    </row>
    <row r="56" spans="1:12" s="19" customFormat="1" ht="26.25" customHeight="1">
      <c r="A56" s="87">
        <v>52</v>
      </c>
      <c r="B56" s="113" t="s">
        <v>977</v>
      </c>
      <c r="C56" s="114">
        <v>3</v>
      </c>
      <c r="D56" s="112" t="s">
        <v>15</v>
      </c>
      <c r="E56" s="244" t="s">
        <v>1037</v>
      </c>
      <c r="F56" s="120" t="s">
        <v>1034</v>
      </c>
      <c r="G56" s="242" t="s">
        <v>17</v>
      </c>
      <c r="H56" s="243">
        <v>30</v>
      </c>
      <c r="I56" s="20">
        <v>30</v>
      </c>
      <c r="J56" s="239" t="s">
        <v>1026</v>
      </c>
      <c r="K56" s="239" t="s">
        <v>1027</v>
      </c>
      <c r="L56" s="239" t="s">
        <v>1028</v>
      </c>
    </row>
    <row r="57" spans="1:12" s="19" customFormat="1" ht="26.25" customHeight="1">
      <c r="A57" s="87">
        <v>53</v>
      </c>
      <c r="B57" s="113" t="s">
        <v>977</v>
      </c>
      <c r="C57" s="112">
        <v>3</v>
      </c>
      <c r="D57" s="112" t="s">
        <v>15</v>
      </c>
      <c r="E57" s="244" t="s">
        <v>1038</v>
      </c>
      <c r="F57" s="242" t="s">
        <v>1034</v>
      </c>
      <c r="G57" s="242" t="s">
        <v>17</v>
      </c>
      <c r="H57" s="243">
        <v>60</v>
      </c>
      <c r="I57" s="20">
        <v>60</v>
      </c>
      <c r="J57" s="239" t="s">
        <v>1026</v>
      </c>
      <c r="K57" s="239" t="s">
        <v>1030</v>
      </c>
      <c r="L57" s="239" t="s">
        <v>1031</v>
      </c>
    </row>
    <row r="58" spans="1:12" s="19" customFormat="1" ht="26.25" customHeight="1">
      <c r="A58" s="87">
        <v>54</v>
      </c>
      <c r="B58" s="64" t="s">
        <v>107</v>
      </c>
      <c r="C58" s="64">
        <v>2</v>
      </c>
      <c r="D58" s="64" t="s">
        <v>978</v>
      </c>
      <c r="E58" s="64" t="s">
        <v>1039</v>
      </c>
      <c r="F58" s="64" t="s">
        <v>1040</v>
      </c>
      <c r="G58" s="64" t="s">
        <v>859</v>
      </c>
      <c r="H58" s="109">
        <v>150</v>
      </c>
      <c r="I58" s="109">
        <v>20</v>
      </c>
      <c r="J58" s="246" t="s">
        <v>1026</v>
      </c>
      <c r="K58" s="246" t="s">
        <v>1041</v>
      </c>
      <c r="L58" s="246" t="s">
        <v>1042</v>
      </c>
    </row>
    <row r="59" spans="1:12" s="19" customFormat="1" ht="26.25" customHeight="1">
      <c r="A59" s="87">
        <v>55</v>
      </c>
      <c r="B59" s="64" t="s">
        <v>107</v>
      </c>
      <c r="C59" s="64">
        <v>2</v>
      </c>
      <c r="D59" s="64" t="s">
        <v>978</v>
      </c>
      <c r="E59" s="64" t="s">
        <v>1043</v>
      </c>
      <c r="F59" s="64" t="s">
        <v>1040</v>
      </c>
      <c r="G59" s="64" t="s">
        <v>859</v>
      </c>
      <c r="H59" s="109">
        <v>190</v>
      </c>
      <c r="I59" s="109">
        <v>20</v>
      </c>
      <c r="J59" s="246" t="s">
        <v>1026</v>
      </c>
      <c r="K59" s="246" t="s">
        <v>1041</v>
      </c>
      <c r="L59" s="246" t="s">
        <v>1042</v>
      </c>
    </row>
    <row r="60" spans="1:12" s="19" customFormat="1" ht="26.25" customHeight="1">
      <c r="A60" s="87">
        <v>56</v>
      </c>
      <c r="B60" s="64" t="s">
        <v>107</v>
      </c>
      <c r="C60" s="64">
        <v>2</v>
      </c>
      <c r="D60" s="64" t="s">
        <v>978</v>
      </c>
      <c r="E60" s="64" t="s">
        <v>1044</v>
      </c>
      <c r="F60" s="64" t="s">
        <v>1040</v>
      </c>
      <c r="G60" s="64" t="s">
        <v>859</v>
      </c>
      <c r="H60" s="109">
        <v>230</v>
      </c>
      <c r="I60" s="109">
        <v>20</v>
      </c>
      <c r="J60" s="246" t="s">
        <v>1026</v>
      </c>
      <c r="K60" s="246" t="s">
        <v>1041</v>
      </c>
      <c r="L60" s="246" t="s">
        <v>1042</v>
      </c>
    </row>
    <row r="61" spans="1:12" s="19" customFormat="1" ht="26.25" customHeight="1">
      <c r="A61" s="87">
        <v>57</v>
      </c>
      <c r="B61" s="64" t="s">
        <v>107</v>
      </c>
      <c r="C61" s="64">
        <v>3</v>
      </c>
      <c r="D61" s="64" t="s">
        <v>978</v>
      </c>
      <c r="E61" s="64" t="s">
        <v>1045</v>
      </c>
      <c r="F61" s="64" t="s">
        <v>1040</v>
      </c>
      <c r="G61" s="64" t="s">
        <v>859</v>
      </c>
      <c r="H61" s="109">
        <v>350</v>
      </c>
      <c r="I61" s="109">
        <v>20</v>
      </c>
      <c r="J61" s="246" t="s">
        <v>1026</v>
      </c>
      <c r="K61" s="246" t="s">
        <v>1046</v>
      </c>
      <c r="L61" s="246" t="s">
        <v>1047</v>
      </c>
    </row>
    <row r="62" spans="1:12" s="19" customFormat="1" ht="26.25" customHeight="1">
      <c r="A62" s="87">
        <v>58</v>
      </c>
      <c r="B62" s="64" t="s">
        <v>107</v>
      </c>
      <c r="C62" s="64">
        <v>3</v>
      </c>
      <c r="D62" s="64" t="s">
        <v>978</v>
      </c>
      <c r="E62" s="64" t="s">
        <v>1048</v>
      </c>
      <c r="F62" s="64" t="s">
        <v>1040</v>
      </c>
      <c r="G62" s="64" t="s">
        <v>859</v>
      </c>
      <c r="H62" s="109">
        <v>80</v>
      </c>
      <c r="I62" s="109">
        <v>20</v>
      </c>
      <c r="J62" s="246" t="s">
        <v>1026</v>
      </c>
      <c r="K62" s="246" t="s">
        <v>1046</v>
      </c>
      <c r="L62" s="246" t="s">
        <v>1047</v>
      </c>
    </row>
    <row r="63" spans="1:12" s="19" customFormat="1" ht="26.25" customHeight="1">
      <c r="A63" s="87">
        <v>59</v>
      </c>
      <c r="B63" s="64" t="s">
        <v>107</v>
      </c>
      <c r="C63" s="64">
        <v>3</v>
      </c>
      <c r="D63" s="64" t="s">
        <v>978</v>
      </c>
      <c r="E63" s="64" t="s">
        <v>1049</v>
      </c>
      <c r="F63" s="64" t="s">
        <v>1040</v>
      </c>
      <c r="G63" s="64" t="s">
        <v>859</v>
      </c>
      <c r="H63" s="109">
        <v>180</v>
      </c>
      <c r="I63" s="109">
        <v>20</v>
      </c>
      <c r="J63" s="246" t="s">
        <v>1026</v>
      </c>
      <c r="K63" s="246" t="s">
        <v>1041</v>
      </c>
      <c r="L63" s="246" t="s">
        <v>1042</v>
      </c>
    </row>
    <row r="64" spans="1:12" s="19" customFormat="1" ht="26.25" customHeight="1">
      <c r="A64" s="87">
        <v>60</v>
      </c>
      <c r="B64" s="64" t="s">
        <v>107</v>
      </c>
      <c r="C64" s="64">
        <v>4</v>
      </c>
      <c r="D64" s="64" t="s">
        <v>978</v>
      </c>
      <c r="E64" s="64" t="s">
        <v>1050</v>
      </c>
      <c r="F64" s="64" t="s">
        <v>1040</v>
      </c>
      <c r="G64" s="64" t="s">
        <v>859</v>
      </c>
      <c r="H64" s="109">
        <v>150</v>
      </c>
      <c r="I64" s="109">
        <v>20</v>
      </c>
      <c r="J64" s="246" t="s">
        <v>1026</v>
      </c>
      <c r="K64" s="246" t="s">
        <v>1046</v>
      </c>
      <c r="L64" s="246" t="s">
        <v>1047</v>
      </c>
    </row>
    <row r="65" spans="1:12" s="19" customFormat="1" ht="26.25" customHeight="1">
      <c r="A65" s="87">
        <v>61</v>
      </c>
      <c r="B65" s="64" t="s">
        <v>107</v>
      </c>
      <c r="C65" s="64">
        <v>4</v>
      </c>
      <c r="D65" s="64" t="s">
        <v>978</v>
      </c>
      <c r="E65" s="64" t="s">
        <v>1051</v>
      </c>
      <c r="F65" s="64" t="s">
        <v>1040</v>
      </c>
      <c r="G65" s="64" t="s">
        <v>859</v>
      </c>
      <c r="H65" s="109">
        <v>110</v>
      </c>
      <c r="I65" s="109">
        <v>10</v>
      </c>
      <c r="J65" s="246" t="s">
        <v>1026</v>
      </c>
      <c r="K65" s="246" t="s">
        <v>1041</v>
      </c>
      <c r="L65" s="246" t="s">
        <v>1042</v>
      </c>
    </row>
    <row r="66" spans="1:12" s="19" customFormat="1" ht="26.25" customHeight="1">
      <c r="A66" s="87">
        <v>62</v>
      </c>
      <c r="B66" s="64" t="s">
        <v>107</v>
      </c>
      <c r="C66" s="64">
        <v>4</v>
      </c>
      <c r="D66" s="64" t="s">
        <v>978</v>
      </c>
      <c r="E66" s="64" t="s">
        <v>1052</v>
      </c>
      <c r="F66" s="64" t="s">
        <v>1040</v>
      </c>
      <c r="G66" s="64" t="s">
        <v>859</v>
      </c>
      <c r="H66" s="109">
        <v>100</v>
      </c>
      <c r="I66" s="109">
        <v>20</v>
      </c>
      <c r="J66" s="246" t="s">
        <v>1026</v>
      </c>
      <c r="K66" s="246" t="s">
        <v>1041</v>
      </c>
      <c r="L66" s="246" t="s">
        <v>1042</v>
      </c>
    </row>
    <row r="67" spans="1:12" s="19" customFormat="1" ht="26.25" customHeight="1">
      <c r="A67" s="87">
        <v>63</v>
      </c>
      <c r="B67" s="113" t="s">
        <v>977</v>
      </c>
      <c r="C67" s="114">
        <v>2</v>
      </c>
      <c r="D67" s="114" t="s">
        <v>978</v>
      </c>
      <c r="E67" s="115" t="s">
        <v>1053</v>
      </c>
      <c r="F67" s="114" t="s">
        <v>1054</v>
      </c>
      <c r="G67" s="114" t="s">
        <v>859</v>
      </c>
      <c r="H67" s="20">
        <v>450</v>
      </c>
      <c r="I67" s="20">
        <v>450</v>
      </c>
      <c r="J67" s="115" t="s">
        <v>1026</v>
      </c>
      <c r="K67" s="117" t="s">
        <v>1055</v>
      </c>
      <c r="L67" s="114" t="s">
        <v>1056</v>
      </c>
    </row>
    <row r="68" spans="1:12" s="19" customFormat="1" ht="26.25" customHeight="1">
      <c r="A68" s="87">
        <v>64</v>
      </c>
      <c r="B68" s="113" t="s">
        <v>977</v>
      </c>
      <c r="C68" s="114">
        <v>2</v>
      </c>
      <c r="D68" s="114" t="s">
        <v>978</v>
      </c>
      <c r="E68" s="115" t="s">
        <v>1057</v>
      </c>
      <c r="F68" s="114" t="s">
        <v>1054</v>
      </c>
      <c r="G68" s="114" t="s">
        <v>859</v>
      </c>
      <c r="H68" s="20">
        <v>300</v>
      </c>
      <c r="I68" s="20">
        <v>300</v>
      </c>
      <c r="J68" s="115" t="s">
        <v>1026</v>
      </c>
      <c r="K68" s="117" t="s">
        <v>1058</v>
      </c>
      <c r="L68" s="114" t="s">
        <v>1059</v>
      </c>
    </row>
    <row r="69" spans="1:12" s="19" customFormat="1" ht="26.25" customHeight="1">
      <c r="A69" s="87">
        <v>65</v>
      </c>
      <c r="B69" s="113" t="s">
        <v>977</v>
      </c>
      <c r="C69" s="114">
        <v>2</v>
      </c>
      <c r="D69" s="114" t="s">
        <v>978</v>
      </c>
      <c r="E69" s="115" t="s">
        <v>1060</v>
      </c>
      <c r="F69" s="114" t="s">
        <v>1054</v>
      </c>
      <c r="G69" s="114" t="s">
        <v>859</v>
      </c>
      <c r="H69" s="20">
        <v>370</v>
      </c>
      <c r="I69" s="20">
        <v>350</v>
      </c>
      <c r="J69" s="115" t="s">
        <v>1026</v>
      </c>
      <c r="K69" s="117" t="s">
        <v>1055</v>
      </c>
      <c r="L69" s="114" t="s">
        <v>1056</v>
      </c>
    </row>
    <row r="70" spans="1:12" s="19" customFormat="1" ht="26.25" customHeight="1">
      <c r="A70" s="87">
        <v>66</v>
      </c>
      <c r="B70" s="113" t="s">
        <v>977</v>
      </c>
      <c r="C70" s="114">
        <v>2</v>
      </c>
      <c r="D70" s="114" t="s">
        <v>978</v>
      </c>
      <c r="E70" s="115" t="s">
        <v>1061</v>
      </c>
      <c r="F70" s="114" t="s">
        <v>1054</v>
      </c>
      <c r="G70" s="114" t="s">
        <v>859</v>
      </c>
      <c r="H70" s="20">
        <v>110</v>
      </c>
      <c r="I70" s="20">
        <v>110</v>
      </c>
      <c r="J70" s="115" t="s">
        <v>1026</v>
      </c>
      <c r="K70" s="117" t="s">
        <v>1055</v>
      </c>
      <c r="L70" s="114" t="s">
        <v>1056</v>
      </c>
    </row>
    <row r="71" spans="1:12" s="19" customFormat="1" ht="26.25" customHeight="1">
      <c r="A71" s="87">
        <v>67</v>
      </c>
      <c r="B71" s="113" t="s">
        <v>977</v>
      </c>
      <c r="C71" s="114">
        <v>3</v>
      </c>
      <c r="D71" s="114" t="s">
        <v>978</v>
      </c>
      <c r="E71" s="115" t="s">
        <v>1062</v>
      </c>
      <c r="F71" s="114" t="s">
        <v>973</v>
      </c>
      <c r="G71" s="114" t="s">
        <v>859</v>
      </c>
      <c r="H71" s="20">
        <v>290</v>
      </c>
      <c r="I71" s="20">
        <v>290</v>
      </c>
      <c r="J71" s="115" t="s">
        <v>1063</v>
      </c>
      <c r="K71" s="117" t="s">
        <v>1064</v>
      </c>
      <c r="L71" s="114" t="s">
        <v>1065</v>
      </c>
    </row>
    <row r="72" spans="1:12" s="19" customFormat="1" ht="26.25" customHeight="1">
      <c r="A72" s="87">
        <v>68</v>
      </c>
      <c r="B72" s="113" t="s">
        <v>977</v>
      </c>
      <c r="C72" s="114">
        <v>3</v>
      </c>
      <c r="D72" s="114" t="s">
        <v>978</v>
      </c>
      <c r="E72" s="115" t="s">
        <v>1066</v>
      </c>
      <c r="F72" s="114" t="s">
        <v>973</v>
      </c>
      <c r="G72" s="114" t="s">
        <v>859</v>
      </c>
      <c r="H72" s="20">
        <v>200</v>
      </c>
      <c r="I72" s="20">
        <v>200</v>
      </c>
      <c r="J72" s="115" t="s">
        <v>1063</v>
      </c>
      <c r="K72" s="117" t="s">
        <v>1067</v>
      </c>
      <c r="L72" s="114" t="s">
        <v>1068</v>
      </c>
    </row>
    <row r="73" spans="1:12" s="19" customFormat="1" ht="26.25" customHeight="1">
      <c r="A73" s="87">
        <v>69</v>
      </c>
      <c r="B73" s="113" t="s">
        <v>977</v>
      </c>
      <c r="C73" s="114">
        <v>3</v>
      </c>
      <c r="D73" s="114" t="s">
        <v>978</v>
      </c>
      <c r="E73" s="115" t="s">
        <v>1069</v>
      </c>
      <c r="F73" s="114" t="s">
        <v>973</v>
      </c>
      <c r="G73" s="114" t="s">
        <v>859</v>
      </c>
      <c r="H73" s="20">
        <v>150</v>
      </c>
      <c r="I73" s="20">
        <v>150</v>
      </c>
      <c r="J73" s="115" t="s">
        <v>1063</v>
      </c>
      <c r="K73" s="117" t="s">
        <v>1070</v>
      </c>
      <c r="L73" s="114" t="s">
        <v>1071</v>
      </c>
    </row>
    <row r="74" spans="1:12" s="19" customFormat="1" ht="26.25" customHeight="1">
      <c r="A74" s="87">
        <v>70</v>
      </c>
      <c r="B74" s="113" t="s">
        <v>977</v>
      </c>
      <c r="C74" s="114">
        <v>3</v>
      </c>
      <c r="D74" s="114" t="s">
        <v>978</v>
      </c>
      <c r="E74" s="115" t="s">
        <v>1072</v>
      </c>
      <c r="F74" s="114" t="s">
        <v>973</v>
      </c>
      <c r="G74" s="114" t="s">
        <v>859</v>
      </c>
      <c r="H74" s="20">
        <v>140</v>
      </c>
      <c r="I74" s="20">
        <v>140</v>
      </c>
      <c r="J74" s="115" t="s">
        <v>1063</v>
      </c>
      <c r="K74" s="117" t="s">
        <v>1067</v>
      </c>
      <c r="L74" s="114" t="s">
        <v>1068</v>
      </c>
    </row>
    <row r="75" spans="1:12" s="19" customFormat="1" ht="26.25" customHeight="1">
      <c r="A75" s="87">
        <v>71</v>
      </c>
      <c r="B75" s="113" t="s">
        <v>977</v>
      </c>
      <c r="C75" s="114">
        <v>3</v>
      </c>
      <c r="D75" s="114" t="s">
        <v>978</v>
      </c>
      <c r="E75" s="115" t="s">
        <v>1073</v>
      </c>
      <c r="F75" s="114" t="s">
        <v>973</v>
      </c>
      <c r="G75" s="114" t="s">
        <v>859</v>
      </c>
      <c r="H75" s="20">
        <v>100</v>
      </c>
      <c r="I75" s="20">
        <v>100</v>
      </c>
      <c r="J75" s="115" t="s">
        <v>1063</v>
      </c>
      <c r="K75" s="117" t="s">
        <v>1070</v>
      </c>
      <c r="L75" s="114" t="s">
        <v>1071</v>
      </c>
    </row>
    <row r="76" spans="1:12" s="19" customFormat="1" ht="26.25" customHeight="1">
      <c r="A76" s="87">
        <v>72</v>
      </c>
      <c r="B76" s="113" t="s">
        <v>977</v>
      </c>
      <c r="C76" s="114">
        <v>2</v>
      </c>
      <c r="D76" s="114" t="s">
        <v>1074</v>
      </c>
      <c r="E76" s="115" t="s">
        <v>1075</v>
      </c>
      <c r="F76" s="114" t="s">
        <v>1076</v>
      </c>
      <c r="G76" s="114" t="s">
        <v>1077</v>
      </c>
      <c r="H76" s="20">
        <v>350</v>
      </c>
      <c r="I76" s="20">
        <v>350</v>
      </c>
      <c r="J76" s="115" t="s">
        <v>1063</v>
      </c>
      <c r="K76" s="117" t="s">
        <v>1078</v>
      </c>
      <c r="L76" s="114" t="s">
        <v>1079</v>
      </c>
    </row>
    <row r="77" spans="1:12" s="19" customFormat="1" ht="26.25" customHeight="1">
      <c r="A77" s="87">
        <v>73</v>
      </c>
      <c r="B77" s="113" t="s">
        <v>977</v>
      </c>
      <c r="C77" s="114">
        <v>2</v>
      </c>
      <c r="D77" s="114" t="s">
        <v>978</v>
      </c>
      <c r="E77" s="115" t="s">
        <v>1080</v>
      </c>
      <c r="F77" s="114" t="s">
        <v>1054</v>
      </c>
      <c r="G77" s="114" t="s">
        <v>859</v>
      </c>
      <c r="H77" s="20">
        <v>110</v>
      </c>
      <c r="I77" s="20">
        <v>110</v>
      </c>
      <c r="J77" s="115" t="s">
        <v>1063</v>
      </c>
      <c r="K77" s="117" t="s">
        <v>1081</v>
      </c>
      <c r="L77" s="114" t="s">
        <v>1082</v>
      </c>
    </row>
    <row r="78" spans="1:12" s="19" customFormat="1" ht="26.25" customHeight="1">
      <c r="A78" s="87">
        <v>74</v>
      </c>
      <c r="B78" s="113" t="s">
        <v>977</v>
      </c>
      <c r="C78" s="114">
        <v>3</v>
      </c>
      <c r="D78" s="114" t="s">
        <v>978</v>
      </c>
      <c r="E78" s="115" t="s">
        <v>1083</v>
      </c>
      <c r="F78" s="114" t="s">
        <v>1054</v>
      </c>
      <c r="G78" s="114" t="s">
        <v>859</v>
      </c>
      <c r="H78" s="20">
        <v>70</v>
      </c>
      <c r="I78" s="20">
        <v>70</v>
      </c>
      <c r="J78" s="115" t="s">
        <v>1063</v>
      </c>
      <c r="K78" s="117" t="s">
        <v>1078</v>
      </c>
      <c r="L78" s="114" t="s">
        <v>1079</v>
      </c>
    </row>
    <row r="79" spans="1:12" s="19" customFormat="1" ht="26.25" customHeight="1">
      <c r="A79" s="87">
        <v>75</v>
      </c>
      <c r="B79" s="113" t="s">
        <v>977</v>
      </c>
      <c r="C79" s="114">
        <v>3</v>
      </c>
      <c r="D79" s="114" t="s">
        <v>978</v>
      </c>
      <c r="E79" s="115" t="s">
        <v>1084</v>
      </c>
      <c r="F79" s="114" t="s">
        <v>1076</v>
      </c>
      <c r="G79" s="114" t="s">
        <v>859</v>
      </c>
      <c r="H79" s="20">
        <v>220</v>
      </c>
      <c r="I79" s="20">
        <v>220</v>
      </c>
      <c r="J79" s="115" t="s">
        <v>1063</v>
      </c>
      <c r="K79" s="117" t="s">
        <v>1085</v>
      </c>
      <c r="L79" s="114" t="s">
        <v>1086</v>
      </c>
    </row>
    <row r="80" spans="1:12" s="19" customFormat="1" ht="26.25" customHeight="1">
      <c r="A80" s="87">
        <v>76</v>
      </c>
      <c r="B80" s="113" t="s">
        <v>977</v>
      </c>
      <c r="C80" s="114">
        <v>3</v>
      </c>
      <c r="D80" s="114" t="s">
        <v>978</v>
      </c>
      <c r="E80" s="115" t="s">
        <v>1087</v>
      </c>
      <c r="F80" s="114" t="s">
        <v>973</v>
      </c>
      <c r="G80" s="114" t="s">
        <v>859</v>
      </c>
      <c r="H80" s="20">
        <v>100</v>
      </c>
      <c r="I80" s="20">
        <v>100</v>
      </c>
      <c r="J80" s="115" t="s">
        <v>1063</v>
      </c>
      <c r="K80" s="117" t="s">
        <v>1088</v>
      </c>
      <c r="L80" s="114" t="s">
        <v>1089</v>
      </c>
    </row>
    <row r="81" spans="1:12" s="19" customFormat="1" ht="26.25" customHeight="1">
      <c r="A81" s="87">
        <v>77</v>
      </c>
      <c r="B81" s="113" t="s">
        <v>977</v>
      </c>
      <c r="C81" s="114">
        <v>3</v>
      </c>
      <c r="D81" s="114" t="s">
        <v>978</v>
      </c>
      <c r="E81" s="115" t="s">
        <v>1090</v>
      </c>
      <c r="F81" s="114" t="s">
        <v>1054</v>
      </c>
      <c r="G81" s="114" t="s">
        <v>859</v>
      </c>
      <c r="H81" s="20">
        <v>950</v>
      </c>
      <c r="I81" s="20">
        <v>900</v>
      </c>
      <c r="J81" s="115" t="s">
        <v>1063</v>
      </c>
      <c r="K81" s="117" t="s">
        <v>1085</v>
      </c>
      <c r="L81" s="114" t="s">
        <v>1086</v>
      </c>
    </row>
    <row r="82" spans="1:12" s="19" customFormat="1" ht="26.25" customHeight="1">
      <c r="A82" s="87">
        <v>78</v>
      </c>
      <c r="B82" s="113" t="s">
        <v>977</v>
      </c>
      <c r="C82" s="114">
        <v>2</v>
      </c>
      <c r="D82" s="114" t="s">
        <v>978</v>
      </c>
      <c r="E82" s="115" t="s">
        <v>1091</v>
      </c>
      <c r="F82" s="114" t="s">
        <v>1054</v>
      </c>
      <c r="G82" s="114" t="s">
        <v>859</v>
      </c>
      <c r="H82" s="20">
        <v>50</v>
      </c>
      <c r="I82" s="20">
        <v>50</v>
      </c>
      <c r="J82" s="115" t="s">
        <v>1063</v>
      </c>
      <c r="K82" s="117" t="s">
        <v>1085</v>
      </c>
      <c r="L82" s="114" t="s">
        <v>1086</v>
      </c>
    </row>
    <row r="83" spans="1:12" s="19" customFormat="1" ht="26.25" customHeight="1">
      <c r="A83" s="87">
        <v>79</v>
      </c>
      <c r="B83" s="113" t="s">
        <v>977</v>
      </c>
      <c r="C83" s="114">
        <v>2</v>
      </c>
      <c r="D83" s="114" t="s">
        <v>978</v>
      </c>
      <c r="E83" s="115" t="s">
        <v>1092</v>
      </c>
      <c r="F83" s="114" t="s">
        <v>973</v>
      </c>
      <c r="G83" s="114" t="s">
        <v>859</v>
      </c>
      <c r="H83" s="20">
        <v>350</v>
      </c>
      <c r="I83" s="20">
        <v>350</v>
      </c>
      <c r="J83" s="115" t="s">
        <v>1063</v>
      </c>
      <c r="K83" s="117" t="s">
        <v>1093</v>
      </c>
      <c r="L83" s="114" t="s">
        <v>1094</v>
      </c>
    </row>
    <row r="84" spans="1:12" s="19" customFormat="1" ht="26.25" customHeight="1">
      <c r="A84" s="87">
        <v>80</v>
      </c>
      <c r="B84" s="113" t="s">
        <v>977</v>
      </c>
      <c r="C84" s="114">
        <v>3</v>
      </c>
      <c r="D84" s="114" t="s">
        <v>978</v>
      </c>
      <c r="E84" s="115" t="s">
        <v>1095</v>
      </c>
      <c r="F84" s="114" t="s">
        <v>973</v>
      </c>
      <c r="G84" s="114" t="s">
        <v>1019</v>
      </c>
      <c r="H84" s="20">
        <v>20</v>
      </c>
      <c r="I84" s="20">
        <v>20</v>
      </c>
      <c r="J84" s="115" t="s">
        <v>1063</v>
      </c>
      <c r="K84" s="117" t="s">
        <v>1096</v>
      </c>
      <c r="L84" s="114" t="s">
        <v>1097</v>
      </c>
    </row>
    <row r="85" spans="1:12" s="19" customFormat="1" ht="26.25" customHeight="1">
      <c r="A85" s="87">
        <v>81</v>
      </c>
      <c r="B85" s="113" t="s">
        <v>1098</v>
      </c>
      <c r="C85" s="114">
        <v>3</v>
      </c>
      <c r="D85" s="114" t="s">
        <v>860</v>
      </c>
      <c r="E85" s="115" t="s">
        <v>1099</v>
      </c>
      <c r="F85" s="114" t="s">
        <v>1100</v>
      </c>
      <c r="G85" s="114" t="s">
        <v>1101</v>
      </c>
      <c r="H85" s="20">
        <v>45</v>
      </c>
      <c r="I85" s="20">
        <v>20</v>
      </c>
      <c r="J85" s="115" t="s">
        <v>1102</v>
      </c>
      <c r="K85" s="117" t="s">
        <v>1103</v>
      </c>
      <c r="L85" s="114" t="s">
        <v>1104</v>
      </c>
    </row>
    <row r="86" spans="1:12" s="19" customFormat="1" ht="26.25" customHeight="1">
      <c r="A86" s="87">
        <v>82</v>
      </c>
      <c r="B86" s="113" t="s">
        <v>1098</v>
      </c>
      <c r="C86" s="114">
        <v>5</v>
      </c>
      <c r="D86" s="114" t="s">
        <v>860</v>
      </c>
      <c r="E86" s="115" t="s">
        <v>1105</v>
      </c>
      <c r="F86" s="114" t="s">
        <v>1106</v>
      </c>
      <c r="G86" s="114" t="s">
        <v>862</v>
      </c>
      <c r="H86" s="20">
        <v>800</v>
      </c>
      <c r="I86" s="20">
        <v>800</v>
      </c>
      <c r="J86" s="115" t="s">
        <v>1102</v>
      </c>
      <c r="K86" s="117" t="s">
        <v>1107</v>
      </c>
      <c r="L86" s="114" t="s">
        <v>1108</v>
      </c>
    </row>
    <row r="87" spans="1:12" s="19" customFormat="1" ht="26.25" customHeight="1">
      <c r="A87" s="87">
        <v>83</v>
      </c>
      <c r="B87" s="113" t="s">
        <v>1098</v>
      </c>
      <c r="C87" s="114">
        <v>3</v>
      </c>
      <c r="D87" s="114" t="s">
        <v>860</v>
      </c>
      <c r="E87" s="115" t="s">
        <v>1109</v>
      </c>
      <c r="F87" s="114" t="s">
        <v>1100</v>
      </c>
      <c r="G87" s="114" t="s">
        <v>862</v>
      </c>
      <c r="H87" s="20">
        <v>240</v>
      </c>
      <c r="I87" s="20">
        <v>240</v>
      </c>
      <c r="J87" s="115" t="s">
        <v>1102</v>
      </c>
      <c r="K87" s="117" t="s">
        <v>1110</v>
      </c>
      <c r="L87" s="114" t="s">
        <v>1111</v>
      </c>
    </row>
    <row r="88" spans="1:12" s="19" customFormat="1" ht="26.25" customHeight="1">
      <c r="A88" s="87">
        <v>84</v>
      </c>
      <c r="B88" s="113" t="s">
        <v>1098</v>
      </c>
      <c r="C88" s="114">
        <v>2</v>
      </c>
      <c r="D88" s="114" t="s">
        <v>864</v>
      </c>
      <c r="E88" s="115" t="s">
        <v>1112</v>
      </c>
      <c r="F88" s="114" t="s">
        <v>861</v>
      </c>
      <c r="G88" s="114" t="s">
        <v>862</v>
      </c>
      <c r="H88" s="20">
        <v>135</v>
      </c>
      <c r="I88" s="20">
        <v>135</v>
      </c>
      <c r="J88" s="115" t="s">
        <v>1102</v>
      </c>
      <c r="K88" s="117" t="s">
        <v>1107</v>
      </c>
      <c r="L88" s="114" t="s">
        <v>1108</v>
      </c>
    </row>
    <row r="89" spans="1:12" s="19" customFormat="1" ht="26.25" customHeight="1">
      <c r="A89" s="87">
        <v>85</v>
      </c>
      <c r="B89" s="113" t="s">
        <v>1098</v>
      </c>
      <c r="C89" s="114">
        <v>3</v>
      </c>
      <c r="D89" s="114" t="s">
        <v>860</v>
      </c>
      <c r="E89" s="115" t="s">
        <v>1113</v>
      </c>
      <c r="F89" s="114" t="s">
        <v>861</v>
      </c>
      <c r="G89" s="114" t="s">
        <v>862</v>
      </c>
      <c r="H89" s="20">
        <v>185</v>
      </c>
      <c r="I89" s="20">
        <v>185</v>
      </c>
      <c r="J89" s="115" t="s">
        <v>1102</v>
      </c>
      <c r="K89" s="117" t="s">
        <v>1114</v>
      </c>
      <c r="L89" s="114" t="s">
        <v>1115</v>
      </c>
    </row>
    <row r="90" spans="1:12" s="19" customFormat="1" ht="26.25" customHeight="1">
      <c r="A90" s="87">
        <v>86</v>
      </c>
      <c r="B90" s="113" t="s">
        <v>1098</v>
      </c>
      <c r="C90" s="114">
        <v>3</v>
      </c>
      <c r="D90" s="114" t="s">
        <v>860</v>
      </c>
      <c r="E90" s="115" t="s">
        <v>1116</v>
      </c>
      <c r="F90" s="114" t="s">
        <v>1100</v>
      </c>
      <c r="G90" s="114" t="s">
        <v>862</v>
      </c>
      <c r="H90" s="20">
        <v>904</v>
      </c>
      <c r="I90" s="20">
        <v>904</v>
      </c>
      <c r="J90" s="115" t="s">
        <v>1102</v>
      </c>
      <c r="K90" s="117" t="s">
        <v>1117</v>
      </c>
      <c r="L90" s="114" t="s">
        <v>1118</v>
      </c>
    </row>
    <row r="91" spans="1:12" s="19" customFormat="1" ht="26.25" customHeight="1">
      <c r="A91" s="87">
        <v>87</v>
      </c>
      <c r="B91" s="113" t="s">
        <v>1098</v>
      </c>
      <c r="C91" s="114">
        <v>2</v>
      </c>
      <c r="D91" s="114" t="s">
        <v>860</v>
      </c>
      <c r="E91" s="115" t="s">
        <v>1119</v>
      </c>
      <c r="F91" s="114" t="s">
        <v>1100</v>
      </c>
      <c r="G91" s="114" t="s">
        <v>862</v>
      </c>
      <c r="H91" s="20">
        <v>174</v>
      </c>
      <c r="I91" s="20">
        <v>160</v>
      </c>
      <c r="J91" s="115" t="s">
        <v>1102</v>
      </c>
      <c r="K91" s="117" t="s">
        <v>1120</v>
      </c>
      <c r="L91" s="114" t="s">
        <v>1121</v>
      </c>
    </row>
    <row r="92" spans="1:12" s="19" customFormat="1" ht="26.25" customHeight="1">
      <c r="A92" s="87">
        <v>88</v>
      </c>
      <c r="B92" s="113" t="s">
        <v>1098</v>
      </c>
      <c r="C92" s="114">
        <v>3</v>
      </c>
      <c r="D92" s="114" t="s">
        <v>860</v>
      </c>
      <c r="E92" s="115" t="s">
        <v>1122</v>
      </c>
      <c r="F92" s="114" t="s">
        <v>861</v>
      </c>
      <c r="G92" s="114" t="s">
        <v>862</v>
      </c>
      <c r="H92" s="20">
        <v>350</v>
      </c>
      <c r="I92" s="20">
        <v>350</v>
      </c>
      <c r="J92" s="115" t="s">
        <v>1102</v>
      </c>
      <c r="K92" s="117" t="s">
        <v>1107</v>
      </c>
      <c r="L92" s="114" t="s">
        <v>1108</v>
      </c>
    </row>
    <row r="93" spans="1:12" s="19" customFormat="1" ht="26.25" customHeight="1">
      <c r="A93" s="87">
        <v>89</v>
      </c>
      <c r="B93" s="113" t="s">
        <v>1098</v>
      </c>
      <c r="C93" s="112">
        <v>2</v>
      </c>
      <c r="D93" s="112" t="s">
        <v>860</v>
      </c>
      <c r="E93" s="111" t="s">
        <v>1123</v>
      </c>
      <c r="F93" s="112" t="s">
        <v>1100</v>
      </c>
      <c r="G93" s="112" t="s">
        <v>862</v>
      </c>
      <c r="H93" s="20">
        <v>200</v>
      </c>
      <c r="I93" s="20">
        <v>180</v>
      </c>
      <c r="J93" s="115" t="s">
        <v>1102</v>
      </c>
      <c r="K93" s="117" t="s">
        <v>1103</v>
      </c>
      <c r="L93" s="114" t="s">
        <v>1124</v>
      </c>
    </row>
    <row r="94" spans="1:12" s="19" customFormat="1" ht="26.25" customHeight="1">
      <c r="A94" s="87">
        <v>90</v>
      </c>
      <c r="B94" s="113" t="s">
        <v>1098</v>
      </c>
      <c r="C94" s="247">
        <v>1</v>
      </c>
      <c r="D94" s="114" t="s">
        <v>860</v>
      </c>
      <c r="E94" s="248" t="s">
        <v>1125</v>
      </c>
      <c r="F94" s="114" t="s">
        <v>1100</v>
      </c>
      <c r="G94" s="114" t="s">
        <v>862</v>
      </c>
      <c r="H94" s="249">
        <v>766</v>
      </c>
      <c r="I94" s="249">
        <v>766</v>
      </c>
      <c r="J94" s="115" t="s">
        <v>1126</v>
      </c>
      <c r="K94" s="247" t="s">
        <v>1127</v>
      </c>
      <c r="L94" s="247" t="s">
        <v>1128</v>
      </c>
    </row>
    <row r="95" spans="1:12" s="19" customFormat="1" ht="26.25" customHeight="1">
      <c r="A95" s="87">
        <v>91</v>
      </c>
      <c r="B95" s="114" t="s">
        <v>1098</v>
      </c>
      <c r="C95" s="247">
        <v>1</v>
      </c>
      <c r="D95" s="114" t="s">
        <v>860</v>
      </c>
      <c r="E95" s="248" t="s">
        <v>1129</v>
      </c>
      <c r="F95" s="114" t="s">
        <v>1100</v>
      </c>
      <c r="G95" s="114" t="s">
        <v>862</v>
      </c>
      <c r="H95" s="249">
        <v>761</v>
      </c>
      <c r="I95" s="249">
        <v>761</v>
      </c>
      <c r="J95" s="115" t="s">
        <v>1126</v>
      </c>
      <c r="K95" s="247" t="s">
        <v>1127</v>
      </c>
      <c r="L95" s="247" t="s">
        <v>1128</v>
      </c>
    </row>
    <row r="96" spans="1:12" s="19" customFormat="1" ht="26.25" customHeight="1">
      <c r="A96" s="87">
        <v>92</v>
      </c>
      <c r="B96" s="113" t="s">
        <v>1098</v>
      </c>
      <c r="C96" s="247">
        <v>1</v>
      </c>
      <c r="D96" s="114" t="s">
        <v>860</v>
      </c>
      <c r="E96" s="248" t="s">
        <v>1130</v>
      </c>
      <c r="F96" s="114" t="s">
        <v>1100</v>
      </c>
      <c r="G96" s="114" t="s">
        <v>862</v>
      </c>
      <c r="H96" s="249">
        <v>760</v>
      </c>
      <c r="I96" s="249">
        <v>760</v>
      </c>
      <c r="J96" s="115" t="s">
        <v>1126</v>
      </c>
      <c r="K96" s="247" t="s">
        <v>1127</v>
      </c>
      <c r="L96" s="247" t="s">
        <v>1128</v>
      </c>
    </row>
    <row r="97" spans="1:12" s="19" customFormat="1" ht="26.25" customHeight="1">
      <c r="A97" s="87">
        <v>93</v>
      </c>
      <c r="B97" s="114" t="s">
        <v>1098</v>
      </c>
      <c r="C97" s="247">
        <v>1</v>
      </c>
      <c r="D97" s="114" t="s">
        <v>860</v>
      </c>
      <c r="E97" s="248" t="s">
        <v>1131</v>
      </c>
      <c r="F97" s="114" t="s">
        <v>1100</v>
      </c>
      <c r="G97" s="114" t="s">
        <v>862</v>
      </c>
      <c r="H97" s="249">
        <v>750</v>
      </c>
      <c r="I97" s="249">
        <v>750</v>
      </c>
      <c r="J97" s="115" t="s">
        <v>1126</v>
      </c>
      <c r="K97" s="247" t="s">
        <v>1127</v>
      </c>
      <c r="L97" s="247" t="s">
        <v>1128</v>
      </c>
    </row>
    <row r="98" spans="1:12" s="19" customFormat="1" ht="26.25" customHeight="1">
      <c r="A98" s="87">
        <v>94</v>
      </c>
      <c r="B98" s="113" t="s">
        <v>1098</v>
      </c>
      <c r="C98" s="247">
        <v>1</v>
      </c>
      <c r="D98" s="114" t="s">
        <v>860</v>
      </c>
      <c r="E98" s="248" t="s">
        <v>1132</v>
      </c>
      <c r="F98" s="114" t="s">
        <v>1100</v>
      </c>
      <c r="G98" s="114" t="s">
        <v>862</v>
      </c>
      <c r="H98" s="250">
        <v>762</v>
      </c>
      <c r="I98" s="250">
        <v>762</v>
      </c>
      <c r="J98" s="115" t="s">
        <v>1126</v>
      </c>
      <c r="K98" s="247" t="s">
        <v>1127</v>
      </c>
      <c r="L98" s="247" t="s">
        <v>1128</v>
      </c>
    </row>
    <row r="99" spans="1:12" s="19" customFormat="1" ht="26.25" customHeight="1">
      <c r="A99" s="87">
        <v>95</v>
      </c>
      <c r="B99" s="114" t="s">
        <v>1098</v>
      </c>
      <c r="C99" s="247">
        <v>1</v>
      </c>
      <c r="D99" s="114" t="s">
        <v>860</v>
      </c>
      <c r="E99" s="248" t="s">
        <v>1133</v>
      </c>
      <c r="F99" s="114" t="s">
        <v>1100</v>
      </c>
      <c r="G99" s="114" t="s">
        <v>862</v>
      </c>
      <c r="H99" s="250">
        <v>753</v>
      </c>
      <c r="I99" s="250">
        <v>753</v>
      </c>
      <c r="J99" s="115" t="s">
        <v>1126</v>
      </c>
      <c r="K99" s="247" t="s">
        <v>1127</v>
      </c>
      <c r="L99" s="247" t="s">
        <v>1128</v>
      </c>
    </row>
    <row r="100" spans="1:12" s="19" customFormat="1" ht="26.25" customHeight="1">
      <c r="A100" s="87">
        <v>96</v>
      </c>
      <c r="B100" s="113" t="s">
        <v>1098</v>
      </c>
      <c r="C100" s="247">
        <v>1</v>
      </c>
      <c r="D100" s="114" t="s">
        <v>860</v>
      </c>
      <c r="E100" s="248" t="s">
        <v>1134</v>
      </c>
      <c r="F100" s="114" t="s">
        <v>1100</v>
      </c>
      <c r="G100" s="114" t="s">
        <v>862</v>
      </c>
      <c r="H100" s="250">
        <v>760</v>
      </c>
      <c r="I100" s="250">
        <v>760</v>
      </c>
      <c r="J100" s="115" t="s">
        <v>1126</v>
      </c>
      <c r="K100" s="247" t="s">
        <v>1127</v>
      </c>
      <c r="L100" s="247" t="s">
        <v>1128</v>
      </c>
    </row>
    <row r="101" spans="1:12" s="19" customFormat="1" ht="26.25" customHeight="1">
      <c r="A101" s="87">
        <v>97</v>
      </c>
      <c r="B101" s="114" t="s">
        <v>1098</v>
      </c>
      <c r="C101" s="247">
        <v>1</v>
      </c>
      <c r="D101" s="114" t="s">
        <v>860</v>
      </c>
      <c r="E101" s="248" t="s">
        <v>1135</v>
      </c>
      <c r="F101" s="114" t="s">
        <v>1100</v>
      </c>
      <c r="G101" s="114" t="s">
        <v>862</v>
      </c>
      <c r="H101" s="249">
        <v>391</v>
      </c>
      <c r="I101" s="249">
        <v>391</v>
      </c>
      <c r="J101" s="115" t="s">
        <v>1126</v>
      </c>
      <c r="K101" s="247" t="s">
        <v>1127</v>
      </c>
      <c r="L101" s="247" t="s">
        <v>1128</v>
      </c>
    </row>
    <row r="102" spans="1:12" s="19" customFormat="1" ht="26.25" customHeight="1">
      <c r="A102" s="87">
        <v>98</v>
      </c>
      <c r="B102" s="113" t="s">
        <v>1098</v>
      </c>
      <c r="C102" s="247">
        <v>1</v>
      </c>
      <c r="D102" s="114" t="s">
        <v>860</v>
      </c>
      <c r="E102" s="248" t="s">
        <v>1136</v>
      </c>
      <c r="F102" s="114" t="s">
        <v>1100</v>
      </c>
      <c r="G102" s="114" t="s">
        <v>862</v>
      </c>
      <c r="H102" s="250">
        <v>321</v>
      </c>
      <c r="I102" s="250">
        <v>321</v>
      </c>
      <c r="J102" s="115" t="s">
        <v>1126</v>
      </c>
      <c r="K102" s="247" t="s">
        <v>1137</v>
      </c>
      <c r="L102" s="247" t="s">
        <v>1138</v>
      </c>
    </row>
    <row r="103" spans="1:12" s="19" customFormat="1" ht="26.25" customHeight="1">
      <c r="A103" s="87">
        <v>99</v>
      </c>
      <c r="B103" s="114" t="s">
        <v>1098</v>
      </c>
      <c r="C103" s="247">
        <v>1</v>
      </c>
      <c r="D103" s="114" t="s">
        <v>860</v>
      </c>
      <c r="E103" s="248" t="s">
        <v>1139</v>
      </c>
      <c r="F103" s="114" t="s">
        <v>1100</v>
      </c>
      <c r="G103" s="114" t="s">
        <v>862</v>
      </c>
      <c r="H103" s="250">
        <v>240</v>
      </c>
      <c r="I103" s="250">
        <v>240</v>
      </c>
      <c r="J103" s="115" t="s">
        <v>1126</v>
      </c>
      <c r="K103" s="247" t="s">
        <v>1137</v>
      </c>
      <c r="L103" s="247" t="s">
        <v>1138</v>
      </c>
    </row>
    <row r="104" spans="1:12" s="19" customFormat="1" ht="26.25" customHeight="1">
      <c r="A104" s="87">
        <v>100</v>
      </c>
      <c r="B104" s="113" t="s">
        <v>1098</v>
      </c>
      <c r="C104" s="247">
        <v>1</v>
      </c>
      <c r="D104" s="114" t="s">
        <v>860</v>
      </c>
      <c r="E104" s="248" t="s">
        <v>1140</v>
      </c>
      <c r="F104" s="114" t="s">
        <v>1100</v>
      </c>
      <c r="G104" s="114" t="s">
        <v>862</v>
      </c>
      <c r="H104" s="249">
        <v>321</v>
      </c>
      <c r="I104" s="249">
        <v>321</v>
      </c>
      <c r="J104" s="115" t="s">
        <v>1126</v>
      </c>
      <c r="K104" s="247" t="s">
        <v>1137</v>
      </c>
      <c r="L104" s="247" t="s">
        <v>1138</v>
      </c>
    </row>
    <row r="105" spans="1:12" s="19" customFormat="1" ht="26.25" customHeight="1">
      <c r="A105" s="87">
        <v>101</v>
      </c>
      <c r="B105" s="114" t="s">
        <v>1098</v>
      </c>
      <c r="C105" s="247">
        <v>1</v>
      </c>
      <c r="D105" s="114" t="s">
        <v>860</v>
      </c>
      <c r="E105" s="248" t="s">
        <v>1141</v>
      </c>
      <c r="F105" s="114" t="s">
        <v>1100</v>
      </c>
      <c r="G105" s="114" t="s">
        <v>862</v>
      </c>
      <c r="H105" s="249">
        <v>513</v>
      </c>
      <c r="I105" s="249">
        <v>513</v>
      </c>
      <c r="J105" s="115" t="s">
        <v>1126</v>
      </c>
      <c r="K105" s="247" t="s">
        <v>1127</v>
      </c>
      <c r="L105" s="247" t="s">
        <v>1128</v>
      </c>
    </row>
    <row r="106" spans="1:12" s="19" customFormat="1" ht="26.25" customHeight="1">
      <c r="A106" s="87">
        <v>102</v>
      </c>
      <c r="B106" s="113" t="s">
        <v>1098</v>
      </c>
      <c r="C106" s="114">
        <v>3</v>
      </c>
      <c r="D106" s="114" t="s">
        <v>860</v>
      </c>
      <c r="E106" s="251" t="s">
        <v>1142</v>
      </c>
      <c r="F106" s="114" t="s">
        <v>1100</v>
      </c>
      <c r="G106" s="114" t="s">
        <v>862</v>
      </c>
      <c r="H106" s="20">
        <v>160</v>
      </c>
      <c r="I106" s="20">
        <v>136</v>
      </c>
      <c r="J106" s="115" t="s">
        <v>1126</v>
      </c>
      <c r="K106" s="117" t="s">
        <v>1143</v>
      </c>
      <c r="L106" s="114" t="s">
        <v>1144</v>
      </c>
    </row>
    <row r="107" spans="1:12" s="19" customFormat="1" ht="26.25" customHeight="1">
      <c r="A107" s="87">
        <v>103</v>
      </c>
      <c r="B107" s="114" t="s">
        <v>1098</v>
      </c>
      <c r="C107" s="114">
        <v>3</v>
      </c>
      <c r="D107" s="114" t="s">
        <v>860</v>
      </c>
      <c r="E107" s="251" t="s">
        <v>1145</v>
      </c>
      <c r="F107" s="114" t="s">
        <v>1100</v>
      </c>
      <c r="G107" s="114" t="s">
        <v>862</v>
      </c>
      <c r="H107" s="20">
        <v>150</v>
      </c>
      <c r="I107" s="20">
        <v>50</v>
      </c>
      <c r="J107" s="115" t="s">
        <v>1126</v>
      </c>
      <c r="K107" s="117" t="s">
        <v>1146</v>
      </c>
      <c r="L107" s="114" t="s">
        <v>1147</v>
      </c>
    </row>
    <row r="108" spans="1:12" s="19" customFormat="1" ht="26.25" customHeight="1">
      <c r="A108" s="87">
        <v>104</v>
      </c>
      <c r="B108" s="113" t="s">
        <v>1098</v>
      </c>
      <c r="C108" s="114">
        <v>3</v>
      </c>
      <c r="D108" s="114" t="s">
        <v>860</v>
      </c>
      <c r="E108" s="251" t="s">
        <v>1148</v>
      </c>
      <c r="F108" s="114" t="s">
        <v>1100</v>
      </c>
      <c r="G108" s="114" t="s">
        <v>862</v>
      </c>
      <c r="H108" s="20">
        <v>280</v>
      </c>
      <c r="I108" s="20">
        <v>112</v>
      </c>
      <c r="J108" s="115" t="s">
        <v>1126</v>
      </c>
      <c r="K108" s="117" t="s">
        <v>1149</v>
      </c>
      <c r="L108" s="114" t="s">
        <v>1150</v>
      </c>
    </row>
    <row r="109" spans="1:12" s="19" customFormat="1" ht="26.25" customHeight="1">
      <c r="A109" s="87">
        <v>105</v>
      </c>
      <c r="B109" s="113" t="s">
        <v>1098</v>
      </c>
      <c r="C109" s="114">
        <v>3</v>
      </c>
      <c r="D109" s="114" t="s">
        <v>860</v>
      </c>
      <c r="E109" s="251" t="s">
        <v>1151</v>
      </c>
      <c r="F109" s="114" t="s">
        <v>1100</v>
      </c>
      <c r="G109" s="114" t="s">
        <v>862</v>
      </c>
      <c r="H109" s="20">
        <v>540</v>
      </c>
      <c r="I109" s="20">
        <v>240</v>
      </c>
      <c r="J109" s="115" t="s">
        <v>1126</v>
      </c>
      <c r="K109" s="117" t="s">
        <v>1152</v>
      </c>
      <c r="L109" s="114" t="s">
        <v>1153</v>
      </c>
    </row>
    <row r="110" spans="1:12" s="19" customFormat="1" ht="26.25" customHeight="1">
      <c r="A110" s="87">
        <v>106</v>
      </c>
      <c r="B110" s="113" t="s">
        <v>1098</v>
      </c>
      <c r="C110" s="114">
        <v>3</v>
      </c>
      <c r="D110" s="114" t="s">
        <v>860</v>
      </c>
      <c r="E110" s="251" t="s">
        <v>1154</v>
      </c>
      <c r="F110" s="114" t="s">
        <v>1100</v>
      </c>
      <c r="G110" s="114" t="s">
        <v>862</v>
      </c>
      <c r="H110" s="20">
        <v>120</v>
      </c>
      <c r="I110" s="20">
        <v>50</v>
      </c>
      <c r="J110" s="115" t="s">
        <v>1126</v>
      </c>
      <c r="K110" s="117" t="s">
        <v>1155</v>
      </c>
      <c r="L110" s="114" t="s">
        <v>1156</v>
      </c>
    </row>
    <row r="111" spans="1:12" s="19" customFormat="1" ht="26.25" customHeight="1">
      <c r="A111" s="87">
        <v>107</v>
      </c>
      <c r="B111" s="113" t="s">
        <v>1098</v>
      </c>
      <c r="C111" s="114">
        <v>3</v>
      </c>
      <c r="D111" s="114" t="s">
        <v>860</v>
      </c>
      <c r="E111" s="251" t="s">
        <v>1157</v>
      </c>
      <c r="F111" s="114" t="s">
        <v>1100</v>
      </c>
      <c r="G111" s="114" t="s">
        <v>862</v>
      </c>
      <c r="H111" s="20">
        <v>150</v>
      </c>
      <c r="I111" s="20">
        <v>57</v>
      </c>
      <c r="J111" s="115" t="s">
        <v>1126</v>
      </c>
      <c r="K111" s="117" t="s">
        <v>1149</v>
      </c>
      <c r="L111" s="114" t="s">
        <v>1150</v>
      </c>
    </row>
    <row r="112" spans="1:12" s="19" customFormat="1" ht="26.25" customHeight="1">
      <c r="A112" s="87">
        <v>108</v>
      </c>
      <c r="B112" s="113" t="s">
        <v>1098</v>
      </c>
      <c r="C112" s="114">
        <v>3</v>
      </c>
      <c r="D112" s="114" t="s">
        <v>860</v>
      </c>
      <c r="E112" s="251" t="s">
        <v>1158</v>
      </c>
      <c r="F112" s="114" t="s">
        <v>1100</v>
      </c>
      <c r="G112" s="114" t="s">
        <v>862</v>
      </c>
      <c r="H112" s="20">
        <v>120</v>
      </c>
      <c r="I112" s="20">
        <v>36</v>
      </c>
      <c r="J112" s="115" t="s">
        <v>1126</v>
      </c>
      <c r="K112" s="117" t="s">
        <v>1152</v>
      </c>
      <c r="L112" s="114" t="s">
        <v>1153</v>
      </c>
    </row>
    <row r="113" spans="1:12" s="19" customFormat="1" ht="26.25" customHeight="1">
      <c r="A113" s="87">
        <v>109</v>
      </c>
      <c r="B113" s="114" t="s">
        <v>1098</v>
      </c>
      <c r="C113" s="114">
        <v>3</v>
      </c>
      <c r="D113" s="114" t="s">
        <v>860</v>
      </c>
      <c r="E113" s="251" t="s">
        <v>1159</v>
      </c>
      <c r="F113" s="114" t="s">
        <v>1100</v>
      </c>
      <c r="G113" s="114" t="s">
        <v>862</v>
      </c>
      <c r="H113" s="20">
        <v>100</v>
      </c>
      <c r="I113" s="20">
        <v>31</v>
      </c>
      <c r="J113" s="115" t="s">
        <v>1126</v>
      </c>
      <c r="K113" s="117" t="s">
        <v>1146</v>
      </c>
      <c r="L113" s="114" t="s">
        <v>1147</v>
      </c>
    </row>
    <row r="114" spans="1:12" s="19" customFormat="1" ht="26.25" customHeight="1">
      <c r="A114" s="87">
        <v>110</v>
      </c>
      <c r="B114" s="113" t="s">
        <v>1098</v>
      </c>
      <c r="C114" s="114">
        <v>3</v>
      </c>
      <c r="D114" s="114" t="s">
        <v>860</v>
      </c>
      <c r="E114" s="251" t="s">
        <v>1160</v>
      </c>
      <c r="F114" s="114" t="s">
        <v>1100</v>
      </c>
      <c r="G114" s="114" t="s">
        <v>862</v>
      </c>
      <c r="H114" s="20">
        <v>110</v>
      </c>
      <c r="I114" s="20">
        <v>40</v>
      </c>
      <c r="J114" s="115" t="s">
        <v>1126</v>
      </c>
      <c r="K114" s="117" t="s">
        <v>1161</v>
      </c>
      <c r="L114" s="114" t="s">
        <v>1162</v>
      </c>
    </row>
    <row r="115" spans="1:12" s="19" customFormat="1" ht="26.25" customHeight="1">
      <c r="A115" s="87">
        <v>111</v>
      </c>
      <c r="B115" s="114" t="s">
        <v>1098</v>
      </c>
      <c r="C115" s="114">
        <v>3</v>
      </c>
      <c r="D115" s="114" t="s">
        <v>860</v>
      </c>
      <c r="E115" s="251" t="s">
        <v>1163</v>
      </c>
      <c r="F115" s="114" t="s">
        <v>1100</v>
      </c>
      <c r="G115" s="114" t="s">
        <v>862</v>
      </c>
      <c r="H115" s="20">
        <v>110</v>
      </c>
      <c r="I115" s="20">
        <v>36</v>
      </c>
      <c r="J115" s="115" t="s">
        <v>1126</v>
      </c>
      <c r="K115" s="117" t="s">
        <v>1164</v>
      </c>
      <c r="L115" s="114" t="s">
        <v>1165</v>
      </c>
    </row>
    <row r="116" spans="1:12" s="19" customFormat="1" ht="26.25" customHeight="1">
      <c r="A116" s="87">
        <v>112</v>
      </c>
      <c r="B116" s="113" t="s">
        <v>1098</v>
      </c>
      <c r="C116" s="114">
        <v>3</v>
      </c>
      <c r="D116" s="114" t="s">
        <v>860</v>
      </c>
      <c r="E116" s="251" t="s">
        <v>1166</v>
      </c>
      <c r="F116" s="114" t="s">
        <v>1100</v>
      </c>
      <c r="G116" s="114" t="s">
        <v>862</v>
      </c>
      <c r="H116" s="20">
        <v>100</v>
      </c>
      <c r="I116" s="20">
        <v>38</v>
      </c>
      <c r="J116" s="115" t="s">
        <v>1126</v>
      </c>
      <c r="K116" s="117" t="s">
        <v>1155</v>
      </c>
      <c r="L116" s="114" t="s">
        <v>1156</v>
      </c>
    </row>
    <row r="117" spans="1:12" s="19" customFormat="1" ht="26.25" customHeight="1">
      <c r="A117" s="87">
        <v>113</v>
      </c>
      <c r="B117" s="114" t="s">
        <v>1098</v>
      </c>
      <c r="C117" s="114">
        <v>3</v>
      </c>
      <c r="D117" s="114" t="s">
        <v>860</v>
      </c>
      <c r="E117" s="251" t="s">
        <v>1167</v>
      </c>
      <c r="F117" s="114" t="s">
        <v>1100</v>
      </c>
      <c r="G117" s="114" t="s">
        <v>862</v>
      </c>
      <c r="H117" s="20">
        <v>100</v>
      </c>
      <c r="I117" s="20">
        <v>35</v>
      </c>
      <c r="J117" s="115" t="s">
        <v>1126</v>
      </c>
      <c r="K117" s="117" t="s">
        <v>1168</v>
      </c>
      <c r="L117" s="114" t="s">
        <v>1169</v>
      </c>
    </row>
    <row r="118" spans="1:12" s="19" customFormat="1" ht="26.25" customHeight="1">
      <c r="A118" s="87">
        <v>114</v>
      </c>
      <c r="B118" s="113" t="s">
        <v>1098</v>
      </c>
      <c r="C118" s="114">
        <v>3</v>
      </c>
      <c r="D118" s="114" t="s">
        <v>860</v>
      </c>
      <c r="E118" s="251" t="s">
        <v>1170</v>
      </c>
      <c r="F118" s="114" t="s">
        <v>1100</v>
      </c>
      <c r="G118" s="114" t="s">
        <v>862</v>
      </c>
      <c r="H118" s="20">
        <v>160</v>
      </c>
      <c r="I118" s="20">
        <v>58</v>
      </c>
      <c r="J118" s="115" t="s">
        <v>1126</v>
      </c>
      <c r="K118" s="117" t="s">
        <v>1152</v>
      </c>
      <c r="L118" s="114" t="s">
        <v>1153</v>
      </c>
    </row>
    <row r="119" spans="1:12" s="19" customFormat="1" ht="26.25" customHeight="1">
      <c r="A119" s="87">
        <v>115</v>
      </c>
      <c r="B119" s="114" t="s">
        <v>1098</v>
      </c>
      <c r="C119" s="114">
        <v>3</v>
      </c>
      <c r="D119" s="114" t="s">
        <v>860</v>
      </c>
      <c r="E119" s="251" t="s">
        <v>1171</v>
      </c>
      <c r="F119" s="114" t="s">
        <v>1100</v>
      </c>
      <c r="G119" s="114" t="s">
        <v>862</v>
      </c>
      <c r="H119" s="20">
        <v>100</v>
      </c>
      <c r="I119" s="20">
        <v>40</v>
      </c>
      <c r="J119" s="115" t="s">
        <v>1126</v>
      </c>
      <c r="K119" s="117" t="s">
        <v>1168</v>
      </c>
      <c r="L119" s="114" t="s">
        <v>1169</v>
      </c>
    </row>
    <row r="120" spans="1:12" s="19" customFormat="1" ht="26.25" customHeight="1">
      <c r="A120" s="87">
        <v>116</v>
      </c>
      <c r="B120" s="113" t="s">
        <v>1098</v>
      </c>
      <c r="C120" s="114">
        <v>3</v>
      </c>
      <c r="D120" s="114" t="s">
        <v>860</v>
      </c>
      <c r="E120" s="251" t="s">
        <v>1172</v>
      </c>
      <c r="F120" s="114" t="s">
        <v>1100</v>
      </c>
      <c r="G120" s="114" t="s">
        <v>862</v>
      </c>
      <c r="H120" s="20">
        <v>120</v>
      </c>
      <c r="I120" s="20">
        <v>38</v>
      </c>
      <c r="J120" s="115" t="s">
        <v>1126</v>
      </c>
      <c r="K120" s="117" t="s">
        <v>1152</v>
      </c>
      <c r="L120" s="114" t="s">
        <v>1153</v>
      </c>
    </row>
    <row r="121" spans="1:12" s="19" customFormat="1" ht="26.25" customHeight="1">
      <c r="A121" s="87">
        <v>117</v>
      </c>
      <c r="B121" s="114" t="s">
        <v>1098</v>
      </c>
      <c r="C121" s="114">
        <v>3</v>
      </c>
      <c r="D121" s="114" t="s">
        <v>860</v>
      </c>
      <c r="E121" s="251" t="s">
        <v>1173</v>
      </c>
      <c r="F121" s="114" t="s">
        <v>1100</v>
      </c>
      <c r="G121" s="114" t="s">
        <v>862</v>
      </c>
      <c r="H121" s="20">
        <v>95</v>
      </c>
      <c r="I121" s="20">
        <v>32</v>
      </c>
      <c r="J121" s="115" t="s">
        <v>1126</v>
      </c>
      <c r="K121" s="117" t="s">
        <v>1152</v>
      </c>
      <c r="L121" s="114" t="s">
        <v>1153</v>
      </c>
    </row>
    <row r="122" spans="1:12" s="19" customFormat="1" ht="26.25" customHeight="1">
      <c r="A122" s="87">
        <v>118</v>
      </c>
      <c r="B122" s="113" t="s">
        <v>1098</v>
      </c>
      <c r="C122" s="114">
        <v>3</v>
      </c>
      <c r="D122" s="114" t="s">
        <v>860</v>
      </c>
      <c r="E122" s="251" t="s">
        <v>1174</v>
      </c>
      <c r="F122" s="114" t="s">
        <v>1100</v>
      </c>
      <c r="G122" s="114" t="s">
        <v>862</v>
      </c>
      <c r="H122" s="20">
        <v>188</v>
      </c>
      <c r="I122" s="20">
        <v>88</v>
      </c>
      <c r="J122" s="115" t="s">
        <v>1126</v>
      </c>
      <c r="K122" s="117" t="s">
        <v>1175</v>
      </c>
      <c r="L122" s="114" t="s">
        <v>1176</v>
      </c>
    </row>
    <row r="123" spans="1:12" s="19" customFormat="1" ht="26.25" customHeight="1">
      <c r="A123" s="87">
        <v>119</v>
      </c>
      <c r="B123" s="114" t="s">
        <v>1098</v>
      </c>
      <c r="C123" s="114">
        <v>2</v>
      </c>
      <c r="D123" s="114" t="s">
        <v>15</v>
      </c>
      <c r="E123" s="115" t="s">
        <v>1177</v>
      </c>
      <c r="F123" s="114" t="s">
        <v>33</v>
      </c>
      <c r="G123" s="114" t="s">
        <v>17</v>
      </c>
      <c r="H123" s="20">
        <v>90</v>
      </c>
      <c r="I123" s="20">
        <v>36</v>
      </c>
      <c r="J123" s="115" t="s">
        <v>117</v>
      </c>
      <c r="K123" s="114" t="s">
        <v>1178</v>
      </c>
      <c r="L123" s="114" t="s">
        <v>1179</v>
      </c>
    </row>
    <row r="124" spans="1:12" s="19" customFormat="1" ht="26.25" customHeight="1">
      <c r="A124" s="87">
        <v>120</v>
      </c>
      <c r="B124" s="113" t="s">
        <v>1098</v>
      </c>
      <c r="C124" s="114">
        <v>2</v>
      </c>
      <c r="D124" s="114" t="s">
        <v>15</v>
      </c>
      <c r="E124" s="115" t="s">
        <v>1180</v>
      </c>
      <c r="F124" s="114" t="s">
        <v>33</v>
      </c>
      <c r="G124" s="114" t="s">
        <v>17</v>
      </c>
      <c r="H124" s="20">
        <v>170</v>
      </c>
      <c r="I124" s="20">
        <v>60</v>
      </c>
      <c r="J124" s="115" t="s">
        <v>117</v>
      </c>
      <c r="K124" s="114" t="s">
        <v>1181</v>
      </c>
      <c r="L124" s="114" t="s">
        <v>1182</v>
      </c>
    </row>
    <row r="125" spans="1:12" s="19" customFormat="1" ht="26.25" customHeight="1">
      <c r="A125" s="87">
        <v>121</v>
      </c>
      <c r="B125" s="114" t="s">
        <v>1098</v>
      </c>
      <c r="C125" s="114">
        <v>2</v>
      </c>
      <c r="D125" s="114" t="s">
        <v>15</v>
      </c>
      <c r="E125" s="115" t="s">
        <v>1183</v>
      </c>
      <c r="F125" s="114" t="s">
        <v>33</v>
      </c>
      <c r="G125" s="114" t="s">
        <v>17</v>
      </c>
      <c r="H125" s="20">
        <v>70</v>
      </c>
      <c r="I125" s="20">
        <v>42</v>
      </c>
      <c r="J125" s="115" t="s">
        <v>117</v>
      </c>
      <c r="K125" s="114" t="s">
        <v>1181</v>
      </c>
      <c r="L125" s="114" t="s">
        <v>1182</v>
      </c>
    </row>
    <row r="126" spans="1:12" s="19" customFormat="1" ht="26.25" customHeight="1">
      <c r="A126" s="87">
        <v>122</v>
      </c>
      <c r="B126" s="113" t="s">
        <v>1098</v>
      </c>
      <c r="C126" s="114">
        <v>2</v>
      </c>
      <c r="D126" s="114" t="s">
        <v>15</v>
      </c>
      <c r="E126" s="115" t="s">
        <v>1184</v>
      </c>
      <c r="F126" s="114" t="s">
        <v>33</v>
      </c>
      <c r="G126" s="114" t="s">
        <v>17</v>
      </c>
      <c r="H126" s="20">
        <v>150</v>
      </c>
      <c r="I126" s="20">
        <v>72</v>
      </c>
      <c r="J126" s="115" t="s">
        <v>117</v>
      </c>
      <c r="K126" s="114" t="s">
        <v>1185</v>
      </c>
      <c r="L126" s="114" t="s">
        <v>1186</v>
      </c>
    </row>
    <row r="127" spans="1:12" s="19" customFormat="1" ht="26.25" customHeight="1">
      <c r="A127" s="87">
        <v>123</v>
      </c>
      <c r="B127" s="113" t="s">
        <v>1098</v>
      </c>
      <c r="C127" s="114">
        <v>2</v>
      </c>
      <c r="D127" s="114" t="s">
        <v>15</v>
      </c>
      <c r="E127" s="115" t="s">
        <v>1187</v>
      </c>
      <c r="F127" s="114" t="s">
        <v>33</v>
      </c>
      <c r="G127" s="114" t="s">
        <v>17</v>
      </c>
      <c r="H127" s="20">
        <v>116</v>
      </c>
      <c r="I127" s="20">
        <v>48</v>
      </c>
      <c r="J127" s="115" t="s">
        <v>117</v>
      </c>
      <c r="K127" s="114" t="s">
        <v>1178</v>
      </c>
      <c r="L127" s="114" t="s">
        <v>115</v>
      </c>
    </row>
    <row r="128" spans="1:12" s="19" customFormat="1" ht="26.25" customHeight="1">
      <c r="A128" s="87">
        <v>124</v>
      </c>
      <c r="B128" s="113" t="s">
        <v>1098</v>
      </c>
      <c r="C128" s="114">
        <v>2</v>
      </c>
      <c r="D128" s="114" t="s">
        <v>15</v>
      </c>
      <c r="E128" s="115" t="s">
        <v>1188</v>
      </c>
      <c r="F128" s="114" t="s">
        <v>33</v>
      </c>
      <c r="G128" s="114" t="s">
        <v>17</v>
      </c>
      <c r="H128" s="20">
        <v>140</v>
      </c>
      <c r="I128" s="20">
        <v>40</v>
      </c>
      <c r="J128" s="115" t="s">
        <v>117</v>
      </c>
      <c r="K128" s="114" t="s">
        <v>1189</v>
      </c>
      <c r="L128" s="114" t="s">
        <v>1190</v>
      </c>
    </row>
    <row r="129" spans="1:12" s="19" customFormat="1" ht="26.25" customHeight="1">
      <c r="A129" s="87">
        <v>125</v>
      </c>
      <c r="B129" s="113" t="s">
        <v>1098</v>
      </c>
      <c r="C129" s="114">
        <v>2</v>
      </c>
      <c r="D129" s="114" t="s">
        <v>15</v>
      </c>
      <c r="E129" s="115" t="s">
        <v>1191</v>
      </c>
      <c r="F129" s="114" t="s">
        <v>33</v>
      </c>
      <c r="G129" s="114" t="s">
        <v>17</v>
      </c>
      <c r="H129" s="20">
        <v>150</v>
      </c>
      <c r="I129" s="20">
        <v>36</v>
      </c>
      <c r="J129" s="115" t="s">
        <v>117</v>
      </c>
      <c r="K129" s="114" t="s">
        <v>116</v>
      </c>
      <c r="L129" s="114" t="s">
        <v>115</v>
      </c>
    </row>
    <row r="130" spans="1:12" s="19" customFormat="1" ht="26.25" customHeight="1">
      <c r="A130" s="87">
        <v>126</v>
      </c>
      <c r="B130" s="114" t="s">
        <v>1192</v>
      </c>
      <c r="C130" s="114">
        <v>2</v>
      </c>
      <c r="D130" s="114" t="s">
        <v>15</v>
      </c>
      <c r="E130" s="115" t="s">
        <v>1193</v>
      </c>
      <c r="F130" s="114" t="s">
        <v>33</v>
      </c>
      <c r="G130" s="114" t="s">
        <v>17</v>
      </c>
      <c r="H130" s="20">
        <v>755</v>
      </c>
      <c r="I130" s="20">
        <v>755</v>
      </c>
      <c r="J130" s="115" t="s">
        <v>117</v>
      </c>
      <c r="K130" s="114" t="s">
        <v>1194</v>
      </c>
      <c r="L130" s="114" t="s">
        <v>119</v>
      </c>
    </row>
    <row r="131" spans="1:12" s="19" customFormat="1" ht="26.25" customHeight="1">
      <c r="A131" s="87">
        <v>127</v>
      </c>
      <c r="B131" s="113" t="s">
        <v>1192</v>
      </c>
      <c r="C131" s="114">
        <v>2</v>
      </c>
      <c r="D131" s="114" t="s">
        <v>15</v>
      </c>
      <c r="E131" s="115" t="s">
        <v>1195</v>
      </c>
      <c r="F131" s="114" t="s">
        <v>33</v>
      </c>
      <c r="G131" s="114" t="s">
        <v>17</v>
      </c>
      <c r="H131" s="20">
        <v>765</v>
      </c>
      <c r="I131" s="20">
        <v>765</v>
      </c>
      <c r="J131" s="115" t="s">
        <v>117</v>
      </c>
      <c r="K131" s="114" t="s">
        <v>1196</v>
      </c>
      <c r="L131" s="114" t="s">
        <v>118</v>
      </c>
    </row>
    <row r="132" spans="1:12" s="19" customFormat="1" ht="26.25" customHeight="1">
      <c r="A132" s="87">
        <v>128</v>
      </c>
      <c r="B132" s="114" t="s">
        <v>1192</v>
      </c>
      <c r="C132" s="114">
        <v>2</v>
      </c>
      <c r="D132" s="114" t="s">
        <v>15</v>
      </c>
      <c r="E132" s="115" t="s">
        <v>1197</v>
      </c>
      <c r="F132" s="114" t="s">
        <v>33</v>
      </c>
      <c r="G132" s="114" t="s">
        <v>17</v>
      </c>
      <c r="H132" s="20">
        <v>760</v>
      </c>
      <c r="I132" s="20">
        <v>760</v>
      </c>
      <c r="J132" s="115" t="s">
        <v>117</v>
      </c>
      <c r="K132" s="114" t="s">
        <v>116</v>
      </c>
      <c r="L132" s="114" t="s">
        <v>115</v>
      </c>
    </row>
    <row r="133" spans="1:12" s="19" customFormat="1" ht="26.25" customHeight="1">
      <c r="A133" s="87">
        <v>129</v>
      </c>
      <c r="B133" s="113" t="s">
        <v>1192</v>
      </c>
      <c r="C133" s="114">
        <v>2</v>
      </c>
      <c r="D133" s="114" t="s">
        <v>15</v>
      </c>
      <c r="E133" s="115" t="s">
        <v>1198</v>
      </c>
      <c r="F133" s="114" t="s">
        <v>33</v>
      </c>
      <c r="G133" s="114" t="s">
        <v>17</v>
      </c>
      <c r="H133" s="20">
        <v>90</v>
      </c>
      <c r="I133" s="20">
        <v>90</v>
      </c>
      <c r="J133" s="115" t="s">
        <v>113</v>
      </c>
      <c r="K133" s="114" t="s">
        <v>1199</v>
      </c>
      <c r="L133" s="114" t="s">
        <v>1200</v>
      </c>
    </row>
    <row r="134" spans="1:12" s="19" customFormat="1" ht="26.25" customHeight="1">
      <c r="A134" s="87">
        <v>130</v>
      </c>
      <c r="B134" s="114" t="s">
        <v>1192</v>
      </c>
      <c r="C134" s="114">
        <v>2</v>
      </c>
      <c r="D134" s="114" t="s">
        <v>15</v>
      </c>
      <c r="E134" s="115" t="s">
        <v>1201</v>
      </c>
      <c r="F134" s="114" t="s">
        <v>33</v>
      </c>
      <c r="G134" s="114" t="s">
        <v>17</v>
      </c>
      <c r="H134" s="20">
        <v>370</v>
      </c>
      <c r="I134" s="20">
        <v>144</v>
      </c>
      <c r="J134" s="115" t="s">
        <v>113</v>
      </c>
      <c r="K134" s="114" t="s">
        <v>1202</v>
      </c>
      <c r="L134" s="114" t="s">
        <v>1203</v>
      </c>
    </row>
    <row r="135" spans="1:12" s="19" customFormat="1" ht="26.25" customHeight="1">
      <c r="A135" s="87">
        <v>131</v>
      </c>
      <c r="B135" s="113" t="s">
        <v>1192</v>
      </c>
      <c r="C135" s="114">
        <v>2</v>
      </c>
      <c r="D135" s="114" t="s">
        <v>15</v>
      </c>
      <c r="E135" s="115" t="s">
        <v>1204</v>
      </c>
      <c r="F135" s="114" t="s">
        <v>33</v>
      </c>
      <c r="G135" s="114" t="s">
        <v>17</v>
      </c>
      <c r="H135" s="20">
        <v>130</v>
      </c>
      <c r="I135" s="20">
        <v>40</v>
      </c>
      <c r="J135" s="115" t="s">
        <v>113</v>
      </c>
      <c r="K135" s="114" t="s">
        <v>1205</v>
      </c>
      <c r="L135" s="114" t="s">
        <v>1206</v>
      </c>
    </row>
    <row r="136" spans="1:12" s="19" customFormat="1" ht="26.25" customHeight="1">
      <c r="A136" s="87">
        <v>132</v>
      </c>
      <c r="B136" s="114" t="s">
        <v>1192</v>
      </c>
      <c r="C136" s="114">
        <v>2</v>
      </c>
      <c r="D136" s="114" t="s">
        <v>15</v>
      </c>
      <c r="E136" s="115" t="s">
        <v>1207</v>
      </c>
      <c r="F136" s="114" t="s">
        <v>33</v>
      </c>
      <c r="G136" s="114" t="s">
        <v>17</v>
      </c>
      <c r="H136" s="20">
        <v>100</v>
      </c>
      <c r="I136" s="20">
        <v>29</v>
      </c>
      <c r="J136" s="115" t="s">
        <v>113</v>
      </c>
      <c r="K136" s="114" t="s">
        <v>1208</v>
      </c>
      <c r="L136" s="114" t="s">
        <v>1209</v>
      </c>
    </row>
    <row r="137" spans="1:12" s="19" customFormat="1" ht="26.25" customHeight="1">
      <c r="A137" s="87">
        <v>133</v>
      </c>
      <c r="B137" s="113" t="s">
        <v>1192</v>
      </c>
      <c r="C137" s="114">
        <v>2</v>
      </c>
      <c r="D137" s="114" t="s">
        <v>15</v>
      </c>
      <c r="E137" s="115" t="s">
        <v>1210</v>
      </c>
      <c r="F137" s="114" t="s">
        <v>33</v>
      </c>
      <c r="G137" s="114" t="s">
        <v>17</v>
      </c>
      <c r="H137" s="20">
        <v>100</v>
      </c>
      <c r="I137" s="20">
        <v>63</v>
      </c>
      <c r="J137" s="115" t="s">
        <v>113</v>
      </c>
      <c r="K137" s="114" t="s">
        <v>1211</v>
      </c>
      <c r="L137" s="114" t="s">
        <v>1203</v>
      </c>
    </row>
    <row r="138" spans="1:12" s="19" customFormat="1" ht="26.25" customHeight="1">
      <c r="A138" s="87">
        <v>134</v>
      </c>
      <c r="B138" s="113" t="s">
        <v>1192</v>
      </c>
      <c r="C138" s="114">
        <v>2</v>
      </c>
      <c r="D138" s="114" t="s">
        <v>15</v>
      </c>
      <c r="E138" s="115" t="s">
        <v>1212</v>
      </c>
      <c r="F138" s="114" t="s">
        <v>33</v>
      </c>
      <c r="G138" s="114" t="s">
        <v>17</v>
      </c>
      <c r="H138" s="20">
        <v>110</v>
      </c>
      <c r="I138" s="20">
        <v>72</v>
      </c>
      <c r="J138" s="115" t="s">
        <v>113</v>
      </c>
      <c r="K138" s="114" t="s">
        <v>1211</v>
      </c>
      <c r="L138" s="114" t="s">
        <v>1203</v>
      </c>
    </row>
    <row r="139" spans="1:12" s="19" customFormat="1" ht="26.25" customHeight="1">
      <c r="A139" s="87">
        <v>135</v>
      </c>
      <c r="B139" s="113" t="s">
        <v>1192</v>
      </c>
      <c r="C139" s="36">
        <v>1</v>
      </c>
      <c r="D139" s="36" t="s">
        <v>15</v>
      </c>
      <c r="E139" s="37" t="s">
        <v>1213</v>
      </c>
      <c r="F139" s="36" t="s">
        <v>33</v>
      </c>
      <c r="G139" s="36" t="s">
        <v>17</v>
      </c>
      <c r="H139" s="252">
        <v>765</v>
      </c>
      <c r="I139" s="252">
        <v>765</v>
      </c>
      <c r="J139" s="37" t="s">
        <v>113</v>
      </c>
      <c r="K139" s="36" t="s">
        <v>1205</v>
      </c>
      <c r="L139" s="36" t="s">
        <v>1206</v>
      </c>
    </row>
    <row r="140" spans="1:12" s="19" customFormat="1" ht="26.25" customHeight="1">
      <c r="A140" s="87">
        <v>136</v>
      </c>
      <c r="B140" s="113" t="s">
        <v>1192</v>
      </c>
      <c r="C140" s="36">
        <v>1</v>
      </c>
      <c r="D140" s="36" t="s">
        <v>15</v>
      </c>
      <c r="E140" s="37" t="s">
        <v>1214</v>
      </c>
      <c r="F140" s="36" t="s">
        <v>33</v>
      </c>
      <c r="G140" s="36" t="s">
        <v>17</v>
      </c>
      <c r="H140" s="252">
        <v>766</v>
      </c>
      <c r="I140" s="252">
        <v>766</v>
      </c>
      <c r="J140" s="37" t="s">
        <v>113</v>
      </c>
      <c r="K140" s="36" t="s">
        <v>1202</v>
      </c>
      <c r="L140" s="36" t="s">
        <v>114</v>
      </c>
    </row>
    <row r="141" spans="1:12" s="19" customFormat="1" ht="26.25" customHeight="1">
      <c r="A141" s="87">
        <v>137</v>
      </c>
      <c r="B141" s="113" t="s">
        <v>1192</v>
      </c>
      <c r="C141" s="36">
        <v>1</v>
      </c>
      <c r="D141" s="36" t="s">
        <v>15</v>
      </c>
      <c r="E141" s="37" t="s">
        <v>1215</v>
      </c>
      <c r="F141" s="36" t="s">
        <v>33</v>
      </c>
      <c r="G141" s="36" t="s">
        <v>17</v>
      </c>
      <c r="H141" s="252">
        <v>767</v>
      </c>
      <c r="I141" s="252">
        <v>767</v>
      </c>
      <c r="J141" s="37" t="s">
        <v>113</v>
      </c>
      <c r="K141" s="36" t="s">
        <v>1211</v>
      </c>
      <c r="L141" s="36" t="s">
        <v>1216</v>
      </c>
    </row>
    <row r="142" spans="1:12" s="19" customFormat="1" ht="26.25" customHeight="1">
      <c r="A142" s="87">
        <v>138</v>
      </c>
      <c r="B142" s="113" t="s">
        <v>1192</v>
      </c>
      <c r="C142" s="36">
        <v>1</v>
      </c>
      <c r="D142" s="36" t="s">
        <v>15</v>
      </c>
      <c r="E142" s="37" t="s">
        <v>1217</v>
      </c>
      <c r="F142" s="36" t="s">
        <v>33</v>
      </c>
      <c r="G142" s="36" t="s">
        <v>17</v>
      </c>
      <c r="H142" s="252">
        <v>768</v>
      </c>
      <c r="I142" s="252">
        <v>768</v>
      </c>
      <c r="J142" s="37" t="s">
        <v>113</v>
      </c>
      <c r="K142" s="36" t="s">
        <v>1208</v>
      </c>
      <c r="L142" s="36" t="s">
        <v>1209</v>
      </c>
    </row>
    <row r="143" spans="1:12" s="19" customFormat="1" ht="26.25" customHeight="1">
      <c r="A143" s="87">
        <v>139</v>
      </c>
      <c r="B143" s="113" t="s">
        <v>1192</v>
      </c>
      <c r="C143" s="36">
        <v>1</v>
      </c>
      <c r="D143" s="36" t="s">
        <v>15</v>
      </c>
      <c r="E143" s="37" t="s">
        <v>1218</v>
      </c>
      <c r="F143" s="36" t="s">
        <v>33</v>
      </c>
      <c r="G143" s="36" t="s">
        <v>17</v>
      </c>
      <c r="H143" s="252">
        <v>600</v>
      </c>
      <c r="I143" s="252">
        <v>600</v>
      </c>
      <c r="J143" s="37" t="s">
        <v>113</v>
      </c>
      <c r="K143" s="36" t="s">
        <v>1202</v>
      </c>
      <c r="L143" s="36" t="s">
        <v>114</v>
      </c>
    </row>
    <row r="144" spans="1:12" s="19" customFormat="1" ht="26.25" customHeight="1">
      <c r="A144" s="87">
        <v>140</v>
      </c>
      <c r="B144" s="113" t="s">
        <v>1192</v>
      </c>
      <c r="C144" s="36">
        <v>1</v>
      </c>
      <c r="D144" s="36" t="s">
        <v>15</v>
      </c>
      <c r="E144" s="37" t="s">
        <v>1219</v>
      </c>
      <c r="F144" s="36" t="s">
        <v>33</v>
      </c>
      <c r="G144" s="36" t="s">
        <v>17</v>
      </c>
      <c r="H144" s="252">
        <v>98</v>
      </c>
      <c r="I144" s="252">
        <v>98</v>
      </c>
      <c r="J144" s="37" t="s">
        <v>113</v>
      </c>
      <c r="K144" s="36" t="s">
        <v>1202</v>
      </c>
      <c r="L144" s="36" t="s">
        <v>114</v>
      </c>
    </row>
    <row r="145" spans="1:12" s="19" customFormat="1" ht="26.25" customHeight="1">
      <c r="A145" s="87">
        <v>141</v>
      </c>
      <c r="B145" s="113" t="s">
        <v>1192</v>
      </c>
      <c r="C145" s="36">
        <v>1</v>
      </c>
      <c r="D145" s="36" t="s">
        <v>15</v>
      </c>
      <c r="E145" s="37" t="s">
        <v>1220</v>
      </c>
      <c r="F145" s="36" t="s">
        <v>33</v>
      </c>
      <c r="G145" s="36" t="s">
        <v>17</v>
      </c>
      <c r="H145" s="252">
        <v>196</v>
      </c>
      <c r="I145" s="252">
        <v>196</v>
      </c>
      <c r="J145" s="37" t="s">
        <v>113</v>
      </c>
      <c r="K145" s="36" t="s">
        <v>1211</v>
      </c>
      <c r="L145" s="36" t="s">
        <v>1216</v>
      </c>
    </row>
    <row r="146" spans="1:12" s="19" customFormat="1" ht="26.25" customHeight="1">
      <c r="A146" s="87">
        <v>142</v>
      </c>
      <c r="B146" s="113" t="s">
        <v>1192</v>
      </c>
      <c r="C146" s="114">
        <v>3</v>
      </c>
      <c r="D146" s="114" t="s">
        <v>1221</v>
      </c>
      <c r="E146" s="115" t="s">
        <v>1222</v>
      </c>
      <c r="F146" s="114" t="s">
        <v>1223</v>
      </c>
      <c r="G146" s="114" t="s">
        <v>1224</v>
      </c>
      <c r="H146" s="20">
        <v>70</v>
      </c>
      <c r="I146" s="20">
        <v>32</v>
      </c>
      <c r="J146" s="115" t="s">
        <v>1225</v>
      </c>
      <c r="K146" s="117" t="s">
        <v>1226</v>
      </c>
      <c r="L146" s="114" t="s">
        <v>1227</v>
      </c>
    </row>
    <row r="147" spans="1:12" s="19" customFormat="1" ht="26.25" customHeight="1">
      <c r="A147" s="87">
        <v>143</v>
      </c>
      <c r="B147" s="113" t="s">
        <v>1228</v>
      </c>
      <c r="C147" s="114">
        <v>3</v>
      </c>
      <c r="D147" s="114" t="s">
        <v>1221</v>
      </c>
      <c r="E147" s="115" t="s">
        <v>1229</v>
      </c>
      <c r="F147" s="114" t="s">
        <v>1223</v>
      </c>
      <c r="G147" s="114" t="s">
        <v>1224</v>
      </c>
      <c r="H147" s="20">
        <v>91</v>
      </c>
      <c r="I147" s="20">
        <v>70</v>
      </c>
      <c r="J147" s="115" t="s">
        <v>1225</v>
      </c>
      <c r="K147" s="117" t="s">
        <v>1230</v>
      </c>
      <c r="L147" s="114" t="s">
        <v>1231</v>
      </c>
    </row>
    <row r="148" spans="1:12" s="19" customFormat="1" ht="26.25" customHeight="1">
      <c r="A148" s="87">
        <v>144</v>
      </c>
      <c r="B148" s="113" t="s">
        <v>1228</v>
      </c>
      <c r="C148" s="114">
        <v>3</v>
      </c>
      <c r="D148" s="114" t="s">
        <v>1221</v>
      </c>
      <c r="E148" s="115" t="s">
        <v>1232</v>
      </c>
      <c r="F148" s="114" t="s">
        <v>1223</v>
      </c>
      <c r="G148" s="114" t="s">
        <v>1224</v>
      </c>
      <c r="H148" s="20">
        <v>86</v>
      </c>
      <c r="I148" s="20">
        <v>38</v>
      </c>
      <c r="J148" s="115" t="s">
        <v>1225</v>
      </c>
      <c r="K148" s="117" t="s">
        <v>1233</v>
      </c>
      <c r="L148" s="114" t="s">
        <v>1234</v>
      </c>
    </row>
    <row r="149" spans="1:12" s="19" customFormat="1" ht="26.25" customHeight="1">
      <c r="A149" s="87">
        <v>145</v>
      </c>
      <c r="B149" s="113" t="s">
        <v>1228</v>
      </c>
      <c r="C149" s="114">
        <v>3</v>
      </c>
      <c r="D149" s="114" t="s">
        <v>1221</v>
      </c>
      <c r="E149" s="115" t="s">
        <v>1235</v>
      </c>
      <c r="F149" s="114" t="s">
        <v>1223</v>
      </c>
      <c r="G149" s="114" t="s">
        <v>1224</v>
      </c>
      <c r="H149" s="20">
        <v>91</v>
      </c>
      <c r="I149" s="20">
        <v>45</v>
      </c>
      <c r="J149" s="115" t="s">
        <v>1225</v>
      </c>
      <c r="K149" s="117" t="s">
        <v>1226</v>
      </c>
      <c r="L149" s="114" t="s">
        <v>1227</v>
      </c>
    </row>
    <row r="150" spans="1:12" s="19" customFormat="1" ht="26.25" customHeight="1">
      <c r="A150" s="87">
        <v>146</v>
      </c>
      <c r="B150" s="113" t="s">
        <v>1228</v>
      </c>
      <c r="C150" s="114">
        <v>3</v>
      </c>
      <c r="D150" s="114" t="s">
        <v>1221</v>
      </c>
      <c r="E150" s="115" t="s">
        <v>1236</v>
      </c>
      <c r="F150" s="114" t="s">
        <v>1223</v>
      </c>
      <c r="G150" s="114" t="s">
        <v>1224</v>
      </c>
      <c r="H150" s="20">
        <v>130</v>
      </c>
      <c r="I150" s="20">
        <v>57</v>
      </c>
      <c r="J150" s="115" t="s">
        <v>1225</v>
      </c>
      <c r="K150" s="117" t="s">
        <v>1233</v>
      </c>
      <c r="L150" s="114" t="s">
        <v>1234</v>
      </c>
    </row>
    <row r="151" spans="1:12" s="19" customFormat="1" ht="26.25" customHeight="1">
      <c r="A151" s="87">
        <v>147</v>
      </c>
      <c r="B151" s="113" t="s">
        <v>1228</v>
      </c>
      <c r="C151" s="114">
        <v>3</v>
      </c>
      <c r="D151" s="114" t="s">
        <v>1221</v>
      </c>
      <c r="E151" s="115" t="s">
        <v>1237</v>
      </c>
      <c r="F151" s="114" t="s">
        <v>1223</v>
      </c>
      <c r="G151" s="114" t="s">
        <v>1224</v>
      </c>
      <c r="H151" s="20">
        <v>93</v>
      </c>
      <c r="I151" s="20">
        <v>48</v>
      </c>
      <c r="J151" s="115" t="s">
        <v>1225</v>
      </c>
      <c r="K151" s="117" t="s">
        <v>1238</v>
      </c>
      <c r="L151" s="114" t="s">
        <v>1239</v>
      </c>
    </row>
    <row r="152" spans="1:12" s="19" customFormat="1" ht="26.25" customHeight="1">
      <c r="A152" s="87">
        <v>148</v>
      </c>
      <c r="B152" s="113" t="s">
        <v>1228</v>
      </c>
      <c r="C152" s="114">
        <v>3</v>
      </c>
      <c r="D152" s="114" t="s">
        <v>1221</v>
      </c>
      <c r="E152" s="115" t="s">
        <v>1240</v>
      </c>
      <c r="F152" s="114" t="s">
        <v>1223</v>
      </c>
      <c r="G152" s="114" t="s">
        <v>1224</v>
      </c>
      <c r="H152" s="20">
        <v>95</v>
      </c>
      <c r="I152" s="20">
        <v>31</v>
      </c>
      <c r="J152" s="115" t="s">
        <v>1225</v>
      </c>
      <c r="K152" s="117" t="s">
        <v>1241</v>
      </c>
      <c r="L152" s="114" t="s">
        <v>1242</v>
      </c>
    </row>
    <row r="153" spans="1:12" s="19" customFormat="1" ht="26.25" customHeight="1">
      <c r="A153" s="87">
        <v>149</v>
      </c>
      <c r="B153" s="113" t="s">
        <v>1228</v>
      </c>
      <c r="C153" s="114">
        <v>3</v>
      </c>
      <c r="D153" s="114" t="s">
        <v>1221</v>
      </c>
      <c r="E153" s="115" t="s">
        <v>1243</v>
      </c>
      <c r="F153" s="114" t="s">
        <v>1244</v>
      </c>
      <c r="G153" s="114" t="s">
        <v>1224</v>
      </c>
      <c r="H153" s="20">
        <v>35</v>
      </c>
      <c r="I153" s="20">
        <v>32</v>
      </c>
      <c r="J153" s="115" t="s">
        <v>1225</v>
      </c>
      <c r="K153" s="117" t="s">
        <v>1245</v>
      </c>
      <c r="L153" s="114" t="s">
        <v>1239</v>
      </c>
    </row>
    <row r="154" spans="1:12" s="19" customFormat="1" ht="26.25" customHeight="1">
      <c r="A154" s="87">
        <v>150</v>
      </c>
      <c r="B154" s="113" t="s">
        <v>1228</v>
      </c>
      <c r="C154" s="114">
        <v>3</v>
      </c>
      <c r="D154" s="114" t="s">
        <v>1221</v>
      </c>
      <c r="E154" s="115" t="s">
        <v>1246</v>
      </c>
      <c r="F154" s="114" t="s">
        <v>1244</v>
      </c>
      <c r="G154" s="114" t="s">
        <v>1224</v>
      </c>
      <c r="H154" s="20">
        <v>75</v>
      </c>
      <c r="I154" s="20">
        <v>69</v>
      </c>
      <c r="J154" s="115" t="s">
        <v>1225</v>
      </c>
      <c r="K154" s="117" t="s">
        <v>1247</v>
      </c>
      <c r="L154" s="114" t="s">
        <v>1248</v>
      </c>
    </row>
    <row r="155" spans="1:12" s="19" customFormat="1" ht="26.25" customHeight="1">
      <c r="A155" s="87">
        <v>151</v>
      </c>
      <c r="B155" s="113" t="s">
        <v>1228</v>
      </c>
      <c r="C155" s="114">
        <v>1</v>
      </c>
      <c r="D155" s="114" t="s">
        <v>1221</v>
      </c>
      <c r="E155" s="115" t="s">
        <v>1249</v>
      </c>
      <c r="F155" s="114" t="s">
        <v>1223</v>
      </c>
      <c r="G155" s="114" t="s">
        <v>1224</v>
      </c>
      <c r="H155" s="20">
        <v>960</v>
      </c>
      <c r="I155" s="20">
        <v>760</v>
      </c>
      <c r="J155" s="115" t="s">
        <v>1225</v>
      </c>
      <c r="K155" s="117" t="s">
        <v>1238</v>
      </c>
      <c r="L155" s="114" t="s">
        <v>1239</v>
      </c>
    </row>
    <row r="156" spans="1:12" s="19" customFormat="1" ht="26.25" customHeight="1">
      <c r="A156" s="87">
        <v>152</v>
      </c>
      <c r="B156" s="113" t="s">
        <v>1228</v>
      </c>
      <c r="C156" s="114">
        <v>1</v>
      </c>
      <c r="D156" s="114" t="s">
        <v>1221</v>
      </c>
      <c r="E156" s="115" t="s">
        <v>1250</v>
      </c>
      <c r="F156" s="114" t="s">
        <v>1223</v>
      </c>
      <c r="G156" s="114" t="s">
        <v>1224</v>
      </c>
      <c r="H156" s="20">
        <v>965</v>
      </c>
      <c r="I156" s="20">
        <v>765</v>
      </c>
      <c r="J156" s="115" t="s">
        <v>1225</v>
      </c>
      <c r="K156" s="117" t="s">
        <v>1245</v>
      </c>
      <c r="L156" s="114" t="s">
        <v>1239</v>
      </c>
    </row>
    <row r="157" spans="1:12" s="19" customFormat="1" ht="26.25" customHeight="1">
      <c r="A157" s="87">
        <v>153</v>
      </c>
      <c r="B157" s="114" t="s">
        <v>1192</v>
      </c>
      <c r="C157" s="114">
        <v>1</v>
      </c>
      <c r="D157" s="114" t="s">
        <v>1221</v>
      </c>
      <c r="E157" s="115" t="s">
        <v>1251</v>
      </c>
      <c r="F157" s="114" t="s">
        <v>1223</v>
      </c>
      <c r="G157" s="114" t="s">
        <v>1224</v>
      </c>
      <c r="H157" s="20">
        <v>960</v>
      </c>
      <c r="I157" s="20">
        <v>760</v>
      </c>
      <c r="J157" s="115" t="s">
        <v>1225</v>
      </c>
      <c r="K157" s="117" t="s">
        <v>1233</v>
      </c>
      <c r="L157" s="114" t="s">
        <v>1234</v>
      </c>
    </row>
    <row r="158" spans="1:12" s="19" customFormat="1" ht="26.25" customHeight="1">
      <c r="A158" s="87">
        <v>154</v>
      </c>
      <c r="B158" s="113" t="s">
        <v>1192</v>
      </c>
      <c r="C158" s="114">
        <v>1</v>
      </c>
      <c r="D158" s="114" t="s">
        <v>1221</v>
      </c>
      <c r="E158" s="115" t="s">
        <v>1252</v>
      </c>
      <c r="F158" s="114" t="s">
        <v>1223</v>
      </c>
      <c r="G158" s="114" t="s">
        <v>1224</v>
      </c>
      <c r="H158" s="20">
        <v>965</v>
      </c>
      <c r="I158" s="20">
        <v>765</v>
      </c>
      <c r="J158" s="115" t="s">
        <v>1225</v>
      </c>
      <c r="K158" s="117" t="s">
        <v>1226</v>
      </c>
      <c r="L158" s="114" t="s">
        <v>1227</v>
      </c>
    </row>
    <row r="159" spans="1:12" s="19" customFormat="1" ht="26.25" customHeight="1">
      <c r="A159" s="87">
        <v>155</v>
      </c>
      <c r="B159" s="114" t="s">
        <v>1192</v>
      </c>
      <c r="C159" s="114">
        <v>1</v>
      </c>
      <c r="D159" s="114" t="s">
        <v>1221</v>
      </c>
      <c r="E159" s="115" t="s">
        <v>1253</v>
      </c>
      <c r="F159" s="114" t="s">
        <v>1223</v>
      </c>
      <c r="G159" s="114" t="s">
        <v>1224</v>
      </c>
      <c r="H159" s="20">
        <v>960</v>
      </c>
      <c r="I159" s="20">
        <v>760</v>
      </c>
      <c r="J159" s="115" t="s">
        <v>1225</v>
      </c>
      <c r="K159" s="117" t="s">
        <v>1230</v>
      </c>
      <c r="L159" s="114" t="s">
        <v>1231</v>
      </c>
    </row>
    <row r="160" spans="1:12" s="19" customFormat="1" ht="26.25" customHeight="1">
      <c r="A160" s="87">
        <v>156</v>
      </c>
      <c r="B160" s="113" t="s">
        <v>1192</v>
      </c>
      <c r="C160" s="114">
        <v>1</v>
      </c>
      <c r="D160" s="114" t="s">
        <v>1221</v>
      </c>
      <c r="E160" s="115" t="s">
        <v>1254</v>
      </c>
      <c r="F160" s="114" t="s">
        <v>1255</v>
      </c>
      <c r="G160" s="114" t="s">
        <v>1256</v>
      </c>
      <c r="H160" s="20">
        <v>22</v>
      </c>
      <c r="I160" s="20">
        <v>22</v>
      </c>
      <c r="J160" s="115" t="s">
        <v>1257</v>
      </c>
      <c r="K160" s="117" t="s">
        <v>1258</v>
      </c>
      <c r="L160" s="114" t="s">
        <v>1259</v>
      </c>
    </row>
    <row r="161" spans="1:12" s="19" customFormat="1" ht="26.25" customHeight="1">
      <c r="A161" s="87">
        <v>157</v>
      </c>
      <c r="B161" s="113" t="s">
        <v>1192</v>
      </c>
      <c r="C161" s="114">
        <v>2</v>
      </c>
      <c r="D161" s="114" t="s">
        <v>1221</v>
      </c>
      <c r="E161" s="115" t="s">
        <v>1260</v>
      </c>
      <c r="F161" s="114" t="s">
        <v>1223</v>
      </c>
      <c r="G161" s="114" t="s">
        <v>1224</v>
      </c>
      <c r="H161" s="20">
        <v>769</v>
      </c>
      <c r="I161" s="20">
        <v>769</v>
      </c>
      <c r="J161" s="115" t="s">
        <v>1261</v>
      </c>
      <c r="K161" s="117" t="s">
        <v>1262</v>
      </c>
      <c r="L161" s="114" t="s">
        <v>1263</v>
      </c>
    </row>
    <row r="162" spans="1:12" s="19" customFormat="1" ht="26.25" customHeight="1">
      <c r="A162" s="87">
        <v>158</v>
      </c>
      <c r="B162" s="113" t="s">
        <v>1192</v>
      </c>
      <c r="C162" s="114">
        <v>2</v>
      </c>
      <c r="D162" s="114" t="s">
        <v>1221</v>
      </c>
      <c r="E162" s="115" t="s">
        <v>1264</v>
      </c>
      <c r="F162" s="114" t="s">
        <v>1223</v>
      </c>
      <c r="G162" s="114" t="s">
        <v>1224</v>
      </c>
      <c r="H162" s="20">
        <v>768</v>
      </c>
      <c r="I162" s="20">
        <v>768</v>
      </c>
      <c r="J162" s="115" t="s">
        <v>1261</v>
      </c>
      <c r="K162" s="117" t="s">
        <v>1265</v>
      </c>
      <c r="L162" s="114" t="s">
        <v>1266</v>
      </c>
    </row>
    <row r="163" spans="1:12" s="19" customFormat="1" ht="26.25" customHeight="1">
      <c r="A163" s="87">
        <v>159</v>
      </c>
      <c r="B163" s="113" t="s">
        <v>1192</v>
      </c>
      <c r="C163" s="114">
        <v>2</v>
      </c>
      <c r="D163" s="114" t="s">
        <v>1221</v>
      </c>
      <c r="E163" s="115" t="s">
        <v>1267</v>
      </c>
      <c r="F163" s="114" t="s">
        <v>1223</v>
      </c>
      <c r="G163" s="114" t="s">
        <v>1224</v>
      </c>
      <c r="H163" s="20">
        <v>768</v>
      </c>
      <c r="I163" s="20">
        <v>768</v>
      </c>
      <c r="J163" s="115" t="s">
        <v>1261</v>
      </c>
      <c r="K163" s="117" t="s">
        <v>1268</v>
      </c>
      <c r="L163" s="114" t="s">
        <v>1269</v>
      </c>
    </row>
    <row r="164" spans="1:12" s="19" customFormat="1" ht="26.25" customHeight="1">
      <c r="A164" s="87">
        <v>160</v>
      </c>
      <c r="B164" s="113" t="s">
        <v>1192</v>
      </c>
      <c r="C164" s="114">
        <v>2</v>
      </c>
      <c r="D164" s="114" t="s">
        <v>1221</v>
      </c>
      <c r="E164" s="115" t="s">
        <v>1270</v>
      </c>
      <c r="F164" s="114" t="s">
        <v>1223</v>
      </c>
      <c r="G164" s="114" t="s">
        <v>1224</v>
      </c>
      <c r="H164" s="20">
        <v>161</v>
      </c>
      <c r="I164" s="20">
        <v>77</v>
      </c>
      <c r="J164" s="115" t="s">
        <v>1261</v>
      </c>
      <c r="K164" s="117" t="s">
        <v>1265</v>
      </c>
      <c r="L164" s="114" t="s">
        <v>1266</v>
      </c>
    </row>
    <row r="165" spans="1:12" s="19" customFormat="1" ht="26.25" customHeight="1">
      <c r="A165" s="87">
        <v>161</v>
      </c>
      <c r="B165" s="113" t="s">
        <v>1192</v>
      </c>
      <c r="C165" s="114">
        <v>2</v>
      </c>
      <c r="D165" s="114" t="s">
        <v>1221</v>
      </c>
      <c r="E165" s="115" t="s">
        <v>1271</v>
      </c>
      <c r="F165" s="114" t="s">
        <v>1223</v>
      </c>
      <c r="G165" s="114" t="s">
        <v>1224</v>
      </c>
      <c r="H165" s="20">
        <v>144</v>
      </c>
      <c r="I165" s="20">
        <v>82</v>
      </c>
      <c r="J165" s="115" t="s">
        <v>1261</v>
      </c>
      <c r="K165" s="117" t="s">
        <v>1268</v>
      </c>
      <c r="L165" s="114" t="s">
        <v>1269</v>
      </c>
    </row>
    <row r="166" spans="1:12" s="19" customFormat="1" ht="26.25" customHeight="1">
      <c r="A166" s="87">
        <v>162</v>
      </c>
      <c r="B166" s="113" t="s">
        <v>1192</v>
      </c>
      <c r="C166" s="114">
        <v>2</v>
      </c>
      <c r="D166" s="114" t="s">
        <v>1221</v>
      </c>
      <c r="E166" s="115" t="s">
        <v>1272</v>
      </c>
      <c r="F166" s="114" t="s">
        <v>1223</v>
      </c>
      <c r="G166" s="114" t="s">
        <v>1224</v>
      </c>
      <c r="H166" s="20">
        <v>188</v>
      </c>
      <c r="I166" s="20">
        <v>65</v>
      </c>
      <c r="J166" s="115" t="s">
        <v>1261</v>
      </c>
      <c r="K166" s="117" t="s">
        <v>1273</v>
      </c>
      <c r="L166" s="114" t="s">
        <v>1263</v>
      </c>
    </row>
    <row r="167" spans="1:12" s="19" customFormat="1" ht="26.25" customHeight="1">
      <c r="A167" s="87">
        <v>163</v>
      </c>
      <c r="B167" s="113" t="s">
        <v>1228</v>
      </c>
      <c r="C167" s="114">
        <v>2</v>
      </c>
      <c r="D167" s="114" t="s">
        <v>1274</v>
      </c>
      <c r="E167" s="115" t="s">
        <v>1275</v>
      </c>
      <c r="F167" s="114" t="s">
        <v>1276</v>
      </c>
      <c r="G167" s="114" t="s">
        <v>1277</v>
      </c>
      <c r="H167" s="101">
        <v>260</v>
      </c>
      <c r="I167" s="20">
        <v>245</v>
      </c>
      <c r="J167" s="115" t="s">
        <v>1278</v>
      </c>
      <c r="K167" s="117" t="s">
        <v>1279</v>
      </c>
      <c r="L167" s="114" t="s">
        <v>1280</v>
      </c>
    </row>
    <row r="168" spans="1:12" s="19" customFormat="1" ht="26.25" customHeight="1">
      <c r="A168" s="87">
        <v>164</v>
      </c>
      <c r="B168" s="113" t="s">
        <v>1228</v>
      </c>
      <c r="C168" s="114">
        <v>2</v>
      </c>
      <c r="D168" s="114" t="s">
        <v>1274</v>
      </c>
      <c r="E168" s="115" t="s">
        <v>1281</v>
      </c>
      <c r="F168" s="114" t="s">
        <v>1276</v>
      </c>
      <c r="G168" s="114" t="s">
        <v>1277</v>
      </c>
      <c r="H168" s="101">
        <v>130</v>
      </c>
      <c r="I168" s="20">
        <v>130</v>
      </c>
      <c r="J168" s="115" t="s">
        <v>1278</v>
      </c>
      <c r="K168" s="117" t="s">
        <v>1279</v>
      </c>
      <c r="L168" s="114" t="s">
        <v>1280</v>
      </c>
    </row>
    <row r="169" spans="1:12" s="19" customFormat="1" ht="26.25" customHeight="1">
      <c r="A169" s="87">
        <v>165</v>
      </c>
      <c r="B169" s="113" t="s">
        <v>1228</v>
      </c>
      <c r="C169" s="114">
        <v>2</v>
      </c>
      <c r="D169" s="114" t="s">
        <v>1274</v>
      </c>
      <c r="E169" s="115" t="s">
        <v>1282</v>
      </c>
      <c r="F169" s="114" t="s">
        <v>1276</v>
      </c>
      <c r="G169" s="114" t="s">
        <v>1277</v>
      </c>
      <c r="H169" s="101">
        <v>84</v>
      </c>
      <c r="I169" s="20">
        <v>84</v>
      </c>
      <c r="J169" s="115" t="s">
        <v>1278</v>
      </c>
      <c r="K169" s="117" t="s">
        <v>1279</v>
      </c>
      <c r="L169" s="114" t="s">
        <v>1280</v>
      </c>
    </row>
    <row r="170" spans="1:12" s="19" customFormat="1" ht="26.25" customHeight="1">
      <c r="A170" s="87">
        <v>166</v>
      </c>
      <c r="B170" s="113" t="s">
        <v>1228</v>
      </c>
      <c r="C170" s="114">
        <v>2</v>
      </c>
      <c r="D170" s="114" t="s">
        <v>1274</v>
      </c>
      <c r="E170" s="115" t="s">
        <v>1283</v>
      </c>
      <c r="F170" s="114" t="s">
        <v>1276</v>
      </c>
      <c r="G170" s="114" t="s">
        <v>1277</v>
      </c>
      <c r="H170" s="101">
        <v>118</v>
      </c>
      <c r="I170" s="20">
        <v>118</v>
      </c>
      <c r="J170" s="115" t="s">
        <v>1278</v>
      </c>
      <c r="K170" s="117" t="s">
        <v>1284</v>
      </c>
      <c r="L170" s="114" t="s">
        <v>1285</v>
      </c>
    </row>
    <row r="171" spans="1:12" s="19" customFormat="1" ht="26.25" customHeight="1">
      <c r="A171" s="87">
        <v>167</v>
      </c>
      <c r="B171" s="113" t="s">
        <v>1228</v>
      </c>
      <c r="C171" s="114">
        <v>2</v>
      </c>
      <c r="D171" s="114" t="s">
        <v>1274</v>
      </c>
      <c r="E171" s="115" t="s">
        <v>1286</v>
      </c>
      <c r="F171" s="114" t="s">
        <v>1276</v>
      </c>
      <c r="G171" s="114" t="s">
        <v>1277</v>
      </c>
      <c r="H171" s="101">
        <v>115</v>
      </c>
      <c r="I171" s="20">
        <v>110</v>
      </c>
      <c r="J171" s="115" t="s">
        <v>1278</v>
      </c>
      <c r="K171" s="117" t="s">
        <v>1287</v>
      </c>
      <c r="L171" s="114" t="s">
        <v>1288</v>
      </c>
    </row>
    <row r="172" spans="1:12" s="19" customFormat="1" ht="26.25" customHeight="1">
      <c r="A172" s="87">
        <v>168</v>
      </c>
      <c r="B172" s="113" t="s">
        <v>1228</v>
      </c>
      <c r="C172" s="114">
        <v>2</v>
      </c>
      <c r="D172" s="114" t="s">
        <v>1274</v>
      </c>
      <c r="E172" s="115" t="s">
        <v>1289</v>
      </c>
      <c r="F172" s="114" t="s">
        <v>1276</v>
      </c>
      <c r="G172" s="114" t="s">
        <v>1277</v>
      </c>
      <c r="H172" s="101">
        <v>110</v>
      </c>
      <c r="I172" s="20">
        <v>104</v>
      </c>
      <c r="J172" s="115" t="s">
        <v>1278</v>
      </c>
      <c r="K172" s="117" t="s">
        <v>1287</v>
      </c>
      <c r="L172" s="114" t="s">
        <v>1288</v>
      </c>
    </row>
    <row r="173" spans="1:12" s="19" customFormat="1" ht="26.25" customHeight="1">
      <c r="A173" s="87">
        <v>169</v>
      </c>
      <c r="B173" s="113" t="s">
        <v>1228</v>
      </c>
      <c r="C173" s="114">
        <v>2</v>
      </c>
      <c r="D173" s="114" t="s">
        <v>1274</v>
      </c>
      <c r="E173" s="115" t="s">
        <v>1290</v>
      </c>
      <c r="F173" s="114" t="s">
        <v>1276</v>
      </c>
      <c r="G173" s="114" t="s">
        <v>1277</v>
      </c>
      <c r="H173" s="101">
        <v>100</v>
      </c>
      <c r="I173" s="20">
        <v>100</v>
      </c>
      <c r="J173" s="115" t="s">
        <v>1278</v>
      </c>
      <c r="K173" s="117" t="s">
        <v>1291</v>
      </c>
      <c r="L173" s="114" t="s">
        <v>1292</v>
      </c>
    </row>
    <row r="174" spans="1:12" s="19" customFormat="1" ht="26.25" customHeight="1">
      <c r="A174" s="87">
        <v>170</v>
      </c>
      <c r="B174" s="113" t="s">
        <v>1228</v>
      </c>
      <c r="C174" s="114">
        <v>2</v>
      </c>
      <c r="D174" s="114" t="s">
        <v>1274</v>
      </c>
      <c r="E174" s="115" t="s">
        <v>1293</v>
      </c>
      <c r="F174" s="114" t="s">
        <v>1276</v>
      </c>
      <c r="G174" s="114" t="s">
        <v>1277</v>
      </c>
      <c r="H174" s="101">
        <v>120</v>
      </c>
      <c r="I174" s="20">
        <v>120</v>
      </c>
      <c r="J174" s="115" t="s">
        <v>1278</v>
      </c>
      <c r="K174" s="117" t="s">
        <v>1291</v>
      </c>
      <c r="L174" s="114" t="s">
        <v>1292</v>
      </c>
    </row>
    <row r="175" spans="1:12" s="19" customFormat="1" ht="26.25" customHeight="1">
      <c r="A175" s="87">
        <v>171</v>
      </c>
      <c r="B175" s="113" t="s">
        <v>1228</v>
      </c>
      <c r="C175" s="114">
        <v>2</v>
      </c>
      <c r="D175" s="114" t="s">
        <v>1274</v>
      </c>
      <c r="E175" s="115" t="s">
        <v>1294</v>
      </c>
      <c r="F175" s="114" t="s">
        <v>1276</v>
      </c>
      <c r="G175" s="114" t="s">
        <v>1277</v>
      </c>
      <c r="H175" s="101">
        <v>72</v>
      </c>
      <c r="I175" s="20">
        <v>48</v>
      </c>
      <c r="J175" s="115" t="s">
        <v>1278</v>
      </c>
      <c r="K175" s="117" t="s">
        <v>1295</v>
      </c>
      <c r="L175" s="114" t="s">
        <v>1296</v>
      </c>
    </row>
    <row r="176" spans="1:12" s="19" customFormat="1" ht="26.25" customHeight="1">
      <c r="A176" s="87">
        <v>172</v>
      </c>
      <c r="B176" s="113" t="s">
        <v>1228</v>
      </c>
      <c r="C176" s="114">
        <v>1</v>
      </c>
      <c r="D176" s="114" t="s">
        <v>1274</v>
      </c>
      <c r="E176" s="115" t="s">
        <v>1297</v>
      </c>
      <c r="F176" s="114" t="s">
        <v>1276</v>
      </c>
      <c r="G176" s="114" t="s">
        <v>1277</v>
      </c>
      <c r="H176" s="20">
        <v>768</v>
      </c>
      <c r="I176" s="20">
        <v>768</v>
      </c>
      <c r="J176" s="115" t="s">
        <v>1278</v>
      </c>
      <c r="K176" s="117" t="s">
        <v>1279</v>
      </c>
      <c r="L176" s="114" t="s">
        <v>1280</v>
      </c>
    </row>
    <row r="177" spans="1:12" s="19" customFormat="1" ht="26.25" customHeight="1">
      <c r="A177" s="87">
        <v>173</v>
      </c>
      <c r="B177" s="113" t="s">
        <v>1228</v>
      </c>
      <c r="C177" s="114">
        <v>1</v>
      </c>
      <c r="D177" s="114" t="s">
        <v>1274</v>
      </c>
      <c r="E177" s="115" t="s">
        <v>1298</v>
      </c>
      <c r="F177" s="114" t="s">
        <v>1276</v>
      </c>
      <c r="G177" s="114" t="s">
        <v>1277</v>
      </c>
      <c r="H177" s="20">
        <v>767</v>
      </c>
      <c r="I177" s="20">
        <v>767</v>
      </c>
      <c r="J177" s="115" t="s">
        <v>1278</v>
      </c>
      <c r="K177" s="117" t="s">
        <v>1279</v>
      </c>
      <c r="L177" s="114" t="s">
        <v>1280</v>
      </c>
    </row>
    <row r="178" spans="1:12" s="19" customFormat="1" ht="26.25" customHeight="1">
      <c r="A178" s="87">
        <v>174</v>
      </c>
      <c r="B178" s="113" t="s">
        <v>1228</v>
      </c>
      <c r="C178" s="114">
        <v>1</v>
      </c>
      <c r="D178" s="114" t="s">
        <v>1274</v>
      </c>
      <c r="E178" s="115" t="s">
        <v>1299</v>
      </c>
      <c r="F178" s="114" t="s">
        <v>1276</v>
      </c>
      <c r="G178" s="114" t="s">
        <v>1277</v>
      </c>
      <c r="H178" s="20">
        <v>766.5</v>
      </c>
      <c r="I178" s="20">
        <v>766.5</v>
      </c>
      <c r="J178" s="115" t="s">
        <v>1278</v>
      </c>
      <c r="K178" s="117" t="s">
        <v>1279</v>
      </c>
      <c r="L178" s="114" t="s">
        <v>1280</v>
      </c>
    </row>
    <row r="179" spans="1:12" s="19" customFormat="1" ht="26.25" customHeight="1">
      <c r="A179" s="87">
        <v>175</v>
      </c>
      <c r="B179" s="113" t="s">
        <v>1228</v>
      </c>
      <c r="C179" s="114">
        <v>1</v>
      </c>
      <c r="D179" s="114" t="s">
        <v>1274</v>
      </c>
      <c r="E179" s="115" t="s">
        <v>1300</v>
      </c>
      <c r="F179" s="114" t="s">
        <v>1276</v>
      </c>
      <c r="G179" s="114" t="s">
        <v>1277</v>
      </c>
      <c r="H179" s="20">
        <v>767.5</v>
      </c>
      <c r="I179" s="20">
        <v>767.5</v>
      </c>
      <c r="J179" s="115" t="s">
        <v>1278</v>
      </c>
      <c r="K179" s="117" t="s">
        <v>1279</v>
      </c>
      <c r="L179" s="114" t="s">
        <v>1280</v>
      </c>
    </row>
    <row r="180" spans="1:12" s="19" customFormat="1" ht="26.25" customHeight="1">
      <c r="A180" s="87">
        <v>176</v>
      </c>
      <c r="B180" s="113" t="s">
        <v>1228</v>
      </c>
      <c r="C180" s="114">
        <v>1</v>
      </c>
      <c r="D180" s="114" t="s">
        <v>1274</v>
      </c>
      <c r="E180" s="115" t="s">
        <v>1301</v>
      </c>
      <c r="F180" s="114" t="s">
        <v>1276</v>
      </c>
      <c r="G180" s="114" t="s">
        <v>1277</v>
      </c>
      <c r="H180" s="20">
        <v>682.29</v>
      </c>
      <c r="I180" s="20">
        <v>682.29</v>
      </c>
      <c r="J180" s="115" t="s">
        <v>1278</v>
      </c>
      <c r="K180" s="117" t="s">
        <v>1279</v>
      </c>
      <c r="L180" s="114" t="s">
        <v>1280</v>
      </c>
    </row>
    <row r="181" spans="1:12" s="19" customFormat="1" ht="26.25" customHeight="1">
      <c r="A181" s="87">
        <v>177</v>
      </c>
      <c r="B181" s="113" t="s">
        <v>1228</v>
      </c>
      <c r="C181" s="114">
        <v>1</v>
      </c>
      <c r="D181" s="114" t="s">
        <v>1274</v>
      </c>
      <c r="E181" s="115" t="s">
        <v>1302</v>
      </c>
      <c r="F181" s="114" t="s">
        <v>1276</v>
      </c>
      <c r="G181" s="114" t="s">
        <v>1277</v>
      </c>
      <c r="H181" s="20">
        <v>718.2</v>
      </c>
      <c r="I181" s="20">
        <v>718.2</v>
      </c>
      <c r="J181" s="115" t="s">
        <v>1278</v>
      </c>
      <c r="K181" s="117" t="s">
        <v>1279</v>
      </c>
      <c r="L181" s="114" t="s">
        <v>1280</v>
      </c>
    </row>
    <row r="182" spans="1:12" s="19" customFormat="1" ht="26.25" customHeight="1">
      <c r="A182" s="87">
        <v>178</v>
      </c>
      <c r="B182" s="117" t="s">
        <v>1192</v>
      </c>
      <c r="C182" s="124">
        <v>2</v>
      </c>
      <c r="D182" s="117" t="s">
        <v>1221</v>
      </c>
      <c r="E182" s="89" t="s">
        <v>1303</v>
      </c>
      <c r="F182" s="117" t="s">
        <v>1223</v>
      </c>
      <c r="G182" s="117" t="s">
        <v>1224</v>
      </c>
      <c r="H182" s="74">
        <v>140</v>
      </c>
      <c r="I182" s="96">
        <v>56</v>
      </c>
      <c r="J182" s="117" t="s">
        <v>1304</v>
      </c>
      <c r="K182" s="117" t="s">
        <v>1305</v>
      </c>
      <c r="L182" s="117" t="s">
        <v>1306</v>
      </c>
    </row>
    <row r="183" spans="1:12" s="19" customFormat="1" ht="26.25" customHeight="1">
      <c r="A183" s="87">
        <v>179</v>
      </c>
      <c r="B183" s="117" t="s">
        <v>1192</v>
      </c>
      <c r="C183" s="124">
        <v>2</v>
      </c>
      <c r="D183" s="117" t="s">
        <v>1221</v>
      </c>
      <c r="E183" s="89" t="s">
        <v>1307</v>
      </c>
      <c r="F183" s="117" t="s">
        <v>1223</v>
      </c>
      <c r="G183" s="117" t="s">
        <v>1224</v>
      </c>
      <c r="H183" s="74">
        <v>100</v>
      </c>
      <c r="I183" s="96">
        <v>38</v>
      </c>
      <c r="J183" s="117" t="s">
        <v>1304</v>
      </c>
      <c r="K183" s="117" t="s">
        <v>1305</v>
      </c>
      <c r="L183" s="117" t="s">
        <v>1306</v>
      </c>
    </row>
    <row r="184" spans="1:12" s="19" customFormat="1" ht="26.25" customHeight="1">
      <c r="A184" s="87">
        <v>180</v>
      </c>
      <c r="B184" s="117" t="s">
        <v>1192</v>
      </c>
      <c r="C184" s="124">
        <v>2</v>
      </c>
      <c r="D184" s="117" t="s">
        <v>1221</v>
      </c>
      <c r="E184" s="89" t="s">
        <v>1308</v>
      </c>
      <c r="F184" s="117" t="s">
        <v>1223</v>
      </c>
      <c r="G184" s="117" t="s">
        <v>1224</v>
      </c>
      <c r="H184" s="74">
        <v>73</v>
      </c>
      <c r="I184" s="96">
        <v>63</v>
      </c>
      <c r="J184" s="117" t="s">
        <v>1304</v>
      </c>
      <c r="K184" s="117" t="s">
        <v>1309</v>
      </c>
      <c r="L184" s="117" t="s">
        <v>1310</v>
      </c>
    </row>
    <row r="185" spans="1:12" s="19" customFormat="1" ht="26.25" customHeight="1">
      <c r="A185" s="87">
        <v>181</v>
      </c>
      <c r="B185" s="117" t="s">
        <v>1192</v>
      </c>
      <c r="C185" s="124">
        <v>2</v>
      </c>
      <c r="D185" s="117" t="s">
        <v>1221</v>
      </c>
      <c r="E185" s="89" t="s">
        <v>1311</v>
      </c>
      <c r="F185" s="117" t="s">
        <v>1223</v>
      </c>
      <c r="G185" s="117" t="s">
        <v>1224</v>
      </c>
      <c r="H185" s="74">
        <v>101</v>
      </c>
      <c r="I185" s="96">
        <v>41</v>
      </c>
      <c r="J185" s="117" t="s">
        <v>1304</v>
      </c>
      <c r="K185" s="117" t="s">
        <v>1309</v>
      </c>
      <c r="L185" s="117" t="s">
        <v>1310</v>
      </c>
    </row>
    <row r="186" spans="1:12" s="19" customFormat="1" ht="26.25" customHeight="1">
      <c r="A186" s="87">
        <v>182</v>
      </c>
      <c r="B186" s="117" t="s">
        <v>1192</v>
      </c>
      <c r="C186" s="124">
        <v>2</v>
      </c>
      <c r="D186" s="117" t="s">
        <v>1221</v>
      </c>
      <c r="E186" s="89" t="s">
        <v>112</v>
      </c>
      <c r="F186" s="117" t="s">
        <v>1223</v>
      </c>
      <c r="G186" s="117" t="s">
        <v>1256</v>
      </c>
      <c r="H186" s="74">
        <v>62</v>
      </c>
      <c r="I186" s="96">
        <v>27</v>
      </c>
      <c r="J186" s="117" t="s">
        <v>1304</v>
      </c>
      <c r="K186" s="117" t="s">
        <v>1312</v>
      </c>
      <c r="L186" s="117" t="s">
        <v>1313</v>
      </c>
    </row>
    <row r="187" spans="1:12" s="19" customFormat="1" ht="26.25" customHeight="1">
      <c r="A187" s="87">
        <v>183</v>
      </c>
      <c r="B187" s="117" t="s">
        <v>1192</v>
      </c>
      <c r="C187" s="124">
        <v>1</v>
      </c>
      <c r="D187" s="117" t="s">
        <v>1221</v>
      </c>
      <c r="E187" s="89" t="s">
        <v>1314</v>
      </c>
      <c r="F187" s="117" t="s">
        <v>1223</v>
      </c>
      <c r="G187" s="117" t="s">
        <v>1224</v>
      </c>
      <c r="H187" s="96">
        <v>960</v>
      </c>
      <c r="I187" s="96">
        <v>760</v>
      </c>
      <c r="J187" s="117" t="s">
        <v>1304</v>
      </c>
      <c r="K187" s="117" t="s">
        <v>1315</v>
      </c>
      <c r="L187" s="117" t="s">
        <v>1316</v>
      </c>
    </row>
    <row r="188" spans="1:12" s="19" customFormat="1" ht="26.25" customHeight="1">
      <c r="A188" s="87">
        <v>184</v>
      </c>
      <c r="B188" s="117" t="s">
        <v>1192</v>
      </c>
      <c r="C188" s="124">
        <v>1</v>
      </c>
      <c r="D188" s="117" t="s">
        <v>1221</v>
      </c>
      <c r="E188" s="89" t="s">
        <v>1317</v>
      </c>
      <c r="F188" s="117" t="s">
        <v>1223</v>
      </c>
      <c r="G188" s="117" t="s">
        <v>1224</v>
      </c>
      <c r="H188" s="96">
        <v>960</v>
      </c>
      <c r="I188" s="96">
        <v>760</v>
      </c>
      <c r="J188" s="117" t="s">
        <v>1304</v>
      </c>
      <c r="K188" s="117" t="s">
        <v>1305</v>
      </c>
      <c r="L188" s="117" t="s">
        <v>1306</v>
      </c>
    </row>
    <row r="189" spans="1:12" s="19" customFormat="1" ht="26.25" customHeight="1">
      <c r="A189" s="87">
        <v>185</v>
      </c>
      <c r="B189" s="117" t="s">
        <v>1192</v>
      </c>
      <c r="C189" s="124">
        <v>1</v>
      </c>
      <c r="D189" s="117" t="s">
        <v>1221</v>
      </c>
      <c r="E189" s="89" t="s">
        <v>1318</v>
      </c>
      <c r="F189" s="117" t="s">
        <v>1223</v>
      </c>
      <c r="G189" s="117" t="s">
        <v>1224</v>
      </c>
      <c r="H189" s="96">
        <v>950</v>
      </c>
      <c r="I189" s="96">
        <v>750</v>
      </c>
      <c r="J189" s="117" t="s">
        <v>1304</v>
      </c>
      <c r="K189" s="117" t="s">
        <v>1309</v>
      </c>
      <c r="L189" s="117" t="s">
        <v>1310</v>
      </c>
    </row>
    <row r="190" spans="1:12" s="19" customFormat="1" ht="26.25" customHeight="1">
      <c r="A190" s="87">
        <v>186</v>
      </c>
      <c r="B190" s="113" t="s">
        <v>1192</v>
      </c>
      <c r="C190" s="64">
        <v>2</v>
      </c>
      <c r="D190" s="36" t="s">
        <v>1221</v>
      </c>
      <c r="E190" s="253" t="s">
        <v>1319</v>
      </c>
      <c r="F190" s="70" t="s">
        <v>27</v>
      </c>
      <c r="G190" s="36" t="s">
        <v>1224</v>
      </c>
      <c r="H190" s="254">
        <v>190</v>
      </c>
      <c r="I190" s="109">
        <v>80</v>
      </c>
      <c r="J190" s="246" t="s">
        <v>1320</v>
      </c>
      <c r="K190" s="246" t="s">
        <v>1321</v>
      </c>
      <c r="L190" s="246" t="s">
        <v>1322</v>
      </c>
    </row>
    <row r="191" spans="1:12" s="19" customFormat="1" ht="26.25" customHeight="1">
      <c r="A191" s="87">
        <v>187</v>
      </c>
      <c r="B191" s="117" t="s">
        <v>1192</v>
      </c>
      <c r="C191" s="64">
        <v>2</v>
      </c>
      <c r="D191" s="36" t="s">
        <v>1221</v>
      </c>
      <c r="E191" s="253" t="s">
        <v>1323</v>
      </c>
      <c r="F191" s="70" t="s">
        <v>27</v>
      </c>
      <c r="G191" s="36" t="s">
        <v>1224</v>
      </c>
      <c r="H191" s="254">
        <v>80</v>
      </c>
      <c r="I191" s="109">
        <v>40</v>
      </c>
      <c r="J191" s="246" t="s">
        <v>1320</v>
      </c>
      <c r="K191" s="246" t="s">
        <v>1321</v>
      </c>
      <c r="L191" s="246" t="s">
        <v>1322</v>
      </c>
    </row>
    <row r="192" spans="1:12" s="19" customFormat="1" ht="26.25" customHeight="1">
      <c r="A192" s="87">
        <v>188</v>
      </c>
      <c r="B192" s="117" t="s">
        <v>1192</v>
      </c>
      <c r="C192" s="64">
        <v>2</v>
      </c>
      <c r="D192" s="36" t="s">
        <v>1221</v>
      </c>
      <c r="E192" s="253" t="s">
        <v>1324</v>
      </c>
      <c r="F192" s="70" t="s">
        <v>27</v>
      </c>
      <c r="G192" s="36" t="s">
        <v>1224</v>
      </c>
      <c r="H192" s="254">
        <v>180</v>
      </c>
      <c r="I192" s="109">
        <v>70</v>
      </c>
      <c r="J192" s="246" t="s">
        <v>1320</v>
      </c>
      <c r="K192" s="246" t="s">
        <v>1325</v>
      </c>
      <c r="L192" s="246" t="s">
        <v>1326</v>
      </c>
    </row>
    <row r="193" spans="1:12" s="19" customFormat="1" ht="26.25" customHeight="1">
      <c r="A193" s="87">
        <v>189</v>
      </c>
      <c r="B193" s="117" t="s">
        <v>1192</v>
      </c>
      <c r="C193" s="36">
        <v>2</v>
      </c>
      <c r="D193" s="36" t="s">
        <v>1221</v>
      </c>
      <c r="E193" s="253" t="s">
        <v>1327</v>
      </c>
      <c r="F193" s="70" t="s">
        <v>27</v>
      </c>
      <c r="G193" s="36" t="s">
        <v>1224</v>
      </c>
      <c r="H193" s="254">
        <v>50</v>
      </c>
      <c r="I193" s="252">
        <v>25</v>
      </c>
      <c r="J193" s="246" t="s">
        <v>1320</v>
      </c>
      <c r="K193" s="36" t="s">
        <v>1328</v>
      </c>
      <c r="L193" s="246" t="s">
        <v>1329</v>
      </c>
    </row>
    <row r="194" spans="1:12" s="19" customFormat="1" ht="26.25" customHeight="1">
      <c r="A194" s="87">
        <v>190</v>
      </c>
      <c r="B194" s="117" t="s">
        <v>1098</v>
      </c>
      <c r="C194" s="36">
        <v>3</v>
      </c>
      <c r="D194" s="36" t="s">
        <v>860</v>
      </c>
      <c r="E194" s="253" t="s">
        <v>1330</v>
      </c>
      <c r="F194" s="70" t="s">
        <v>1331</v>
      </c>
      <c r="G194" s="36" t="s">
        <v>862</v>
      </c>
      <c r="H194" s="254">
        <v>56</v>
      </c>
      <c r="I194" s="252">
        <v>25</v>
      </c>
      <c r="J194" s="246" t="s">
        <v>1332</v>
      </c>
      <c r="K194" s="36" t="s">
        <v>1333</v>
      </c>
      <c r="L194" s="246" t="s">
        <v>1334</v>
      </c>
    </row>
    <row r="195" spans="1:12" s="19" customFormat="1" ht="26.25" customHeight="1">
      <c r="A195" s="87">
        <v>191</v>
      </c>
      <c r="B195" s="117" t="s">
        <v>1098</v>
      </c>
      <c r="C195" s="112">
        <v>2</v>
      </c>
      <c r="D195" s="112" t="s">
        <v>860</v>
      </c>
      <c r="E195" s="111" t="s">
        <v>1335</v>
      </c>
      <c r="F195" s="112" t="s">
        <v>863</v>
      </c>
      <c r="G195" s="112" t="s">
        <v>862</v>
      </c>
      <c r="H195" s="20">
        <v>100</v>
      </c>
      <c r="I195" s="20">
        <v>70</v>
      </c>
      <c r="J195" s="246" t="s">
        <v>1332</v>
      </c>
      <c r="K195" s="117" t="s">
        <v>1336</v>
      </c>
      <c r="L195" s="114" t="s">
        <v>1337</v>
      </c>
    </row>
    <row r="196" spans="1:12" s="19" customFormat="1" ht="26.25" customHeight="1">
      <c r="A196" s="87">
        <v>192</v>
      </c>
      <c r="B196" s="117" t="s">
        <v>1098</v>
      </c>
      <c r="C196" s="36">
        <v>1</v>
      </c>
      <c r="D196" s="36" t="s">
        <v>860</v>
      </c>
      <c r="E196" s="253" t="s">
        <v>1338</v>
      </c>
      <c r="F196" s="70" t="s">
        <v>27</v>
      </c>
      <c r="G196" s="36" t="s">
        <v>862</v>
      </c>
      <c r="H196" s="254">
        <v>965</v>
      </c>
      <c r="I196" s="252">
        <v>765</v>
      </c>
      <c r="J196" s="246" t="s">
        <v>1332</v>
      </c>
      <c r="K196" s="36" t="s">
        <v>1339</v>
      </c>
      <c r="L196" s="246" t="s">
        <v>1340</v>
      </c>
    </row>
    <row r="197" spans="1:12" s="19" customFormat="1" ht="26.25" customHeight="1">
      <c r="A197" s="87">
        <v>193</v>
      </c>
      <c r="B197" s="117" t="s">
        <v>1098</v>
      </c>
      <c r="C197" s="36">
        <v>1</v>
      </c>
      <c r="D197" s="36" t="s">
        <v>860</v>
      </c>
      <c r="E197" s="253" t="s">
        <v>1341</v>
      </c>
      <c r="F197" s="70" t="s">
        <v>27</v>
      </c>
      <c r="G197" s="36" t="s">
        <v>862</v>
      </c>
      <c r="H197" s="254">
        <v>967</v>
      </c>
      <c r="I197" s="252">
        <v>767</v>
      </c>
      <c r="J197" s="246" t="s">
        <v>1332</v>
      </c>
      <c r="K197" s="36" t="s">
        <v>1342</v>
      </c>
      <c r="L197" s="246" t="s">
        <v>1343</v>
      </c>
    </row>
    <row r="198" spans="1:12" s="19" customFormat="1" ht="26.25" customHeight="1">
      <c r="A198" s="87">
        <v>194</v>
      </c>
      <c r="B198" s="117" t="s">
        <v>1098</v>
      </c>
      <c r="C198" s="112">
        <v>1</v>
      </c>
      <c r="D198" s="36" t="s">
        <v>860</v>
      </c>
      <c r="E198" s="253" t="s">
        <v>1344</v>
      </c>
      <c r="F198" s="70" t="s">
        <v>27</v>
      </c>
      <c r="G198" s="36" t="s">
        <v>862</v>
      </c>
      <c r="H198" s="20">
        <v>968</v>
      </c>
      <c r="I198" s="20">
        <v>768</v>
      </c>
      <c r="J198" s="246" t="s">
        <v>1332</v>
      </c>
      <c r="K198" s="117" t="s">
        <v>1345</v>
      </c>
      <c r="L198" s="114" t="s">
        <v>1329</v>
      </c>
    </row>
    <row r="199" spans="1:12" s="19" customFormat="1" ht="26.25" customHeight="1">
      <c r="A199" s="87">
        <v>195</v>
      </c>
      <c r="B199" s="113" t="s">
        <v>1098</v>
      </c>
      <c r="C199" s="114">
        <v>1</v>
      </c>
      <c r="D199" s="114" t="s">
        <v>860</v>
      </c>
      <c r="E199" s="115" t="s">
        <v>1346</v>
      </c>
      <c r="F199" s="114" t="s">
        <v>1100</v>
      </c>
      <c r="G199" s="114" t="s">
        <v>862</v>
      </c>
      <c r="H199" s="20">
        <v>760</v>
      </c>
      <c r="I199" s="20">
        <v>760</v>
      </c>
      <c r="J199" s="115" t="s">
        <v>1347</v>
      </c>
      <c r="K199" s="117" t="s">
        <v>1348</v>
      </c>
      <c r="L199" s="114" t="s">
        <v>1349</v>
      </c>
    </row>
    <row r="200" spans="1:12" s="19" customFormat="1" ht="26.25" customHeight="1">
      <c r="A200" s="87">
        <v>196</v>
      </c>
      <c r="B200" s="113" t="s">
        <v>1098</v>
      </c>
      <c r="C200" s="114">
        <v>1</v>
      </c>
      <c r="D200" s="114" t="s">
        <v>860</v>
      </c>
      <c r="E200" s="115" t="s">
        <v>1350</v>
      </c>
      <c r="F200" s="114" t="s">
        <v>1100</v>
      </c>
      <c r="G200" s="114" t="s">
        <v>862</v>
      </c>
      <c r="H200" s="20">
        <v>761</v>
      </c>
      <c r="I200" s="20">
        <v>761</v>
      </c>
      <c r="J200" s="115" t="s">
        <v>1347</v>
      </c>
      <c r="K200" s="117" t="s">
        <v>1351</v>
      </c>
      <c r="L200" s="114" t="s">
        <v>1352</v>
      </c>
    </row>
    <row r="201" spans="1:12" s="19" customFormat="1" ht="26.25" customHeight="1">
      <c r="A201" s="87">
        <v>197</v>
      </c>
      <c r="B201" s="113" t="s">
        <v>1098</v>
      </c>
      <c r="C201" s="114">
        <v>1</v>
      </c>
      <c r="D201" s="114" t="s">
        <v>860</v>
      </c>
      <c r="E201" s="115" t="s">
        <v>1353</v>
      </c>
      <c r="F201" s="114" t="s">
        <v>1100</v>
      </c>
      <c r="G201" s="114" t="s">
        <v>862</v>
      </c>
      <c r="H201" s="20">
        <v>762</v>
      </c>
      <c r="I201" s="20">
        <v>762</v>
      </c>
      <c r="J201" s="115" t="s">
        <v>1347</v>
      </c>
      <c r="K201" s="117" t="s">
        <v>1354</v>
      </c>
      <c r="L201" s="114" t="s">
        <v>1355</v>
      </c>
    </row>
    <row r="202" spans="1:12" s="19" customFormat="1" ht="26.25" customHeight="1">
      <c r="A202" s="87">
        <v>198</v>
      </c>
      <c r="B202" s="113" t="s">
        <v>1098</v>
      </c>
      <c r="C202" s="114">
        <v>1</v>
      </c>
      <c r="D202" s="114" t="s">
        <v>860</v>
      </c>
      <c r="E202" s="37" t="s">
        <v>1356</v>
      </c>
      <c r="F202" s="114" t="s">
        <v>1100</v>
      </c>
      <c r="G202" s="114" t="s">
        <v>862</v>
      </c>
      <c r="H202" s="20">
        <v>550</v>
      </c>
      <c r="I202" s="20">
        <v>550</v>
      </c>
      <c r="J202" s="115" t="s">
        <v>1347</v>
      </c>
      <c r="K202" s="117" t="s">
        <v>1354</v>
      </c>
      <c r="L202" s="114" t="s">
        <v>1355</v>
      </c>
    </row>
    <row r="203" spans="1:12" s="19" customFormat="1" ht="26.25" customHeight="1">
      <c r="A203" s="87">
        <v>199</v>
      </c>
      <c r="B203" s="113" t="s">
        <v>1098</v>
      </c>
      <c r="C203" s="114">
        <v>2</v>
      </c>
      <c r="D203" s="114" t="s">
        <v>860</v>
      </c>
      <c r="E203" s="115" t="s">
        <v>1357</v>
      </c>
      <c r="F203" s="114" t="s">
        <v>1100</v>
      </c>
      <c r="G203" s="114" t="s">
        <v>862</v>
      </c>
      <c r="H203" s="20">
        <v>95</v>
      </c>
      <c r="I203" s="20">
        <v>25</v>
      </c>
      <c r="J203" s="115" t="s">
        <v>1347</v>
      </c>
      <c r="K203" s="117" t="s">
        <v>1351</v>
      </c>
      <c r="L203" s="114" t="s">
        <v>1352</v>
      </c>
    </row>
    <row r="204" spans="1:12" s="19" customFormat="1" ht="26.25" customHeight="1">
      <c r="A204" s="87">
        <v>200</v>
      </c>
      <c r="B204" s="113" t="s">
        <v>1098</v>
      </c>
      <c r="C204" s="114">
        <v>2</v>
      </c>
      <c r="D204" s="114" t="s">
        <v>860</v>
      </c>
      <c r="E204" s="115" t="s">
        <v>1358</v>
      </c>
      <c r="F204" s="114" t="s">
        <v>1100</v>
      </c>
      <c r="G204" s="114" t="s">
        <v>862</v>
      </c>
      <c r="H204" s="20">
        <v>110</v>
      </c>
      <c r="I204" s="20">
        <v>27</v>
      </c>
      <c r="J204" s="115" t="s">
        <v>1347</v>
      </c>
      <c r="K204" s="117" t="s">
        <v>1354</v>
      </c>
      <c r="L204" s="114" t="s">
        <v>1359</v>
      </c>
    </row>
    <row r="205" spans="1:12" s="19" customFormat="1" ht="26.25" customHeight="1">
      <c r="A205" s="87">
        <v>201</v>
      </c>
      <c r="B205" s="113" t="s">
        <v>1098</v>
      </c>
      <c r="C205" s="114">
        <v>2</v>
      </c>
      <c r="D205" s="114" t="s">
        <v>860</v>
      </c>
      <c r="E205" s="115" t="s">
        <v>1360</v>
      </c>
      <c r="F205" s="114" t="s">
        <v>1100</v>
      </c>
      <c r="G205" s="114" t="s">
        <v>862</v>
      </c>
      <c r="H205" s="20">
        <v>190</v>
      </c>
      <c r="I205" s="20">
        <v>50</v>
      </c>
      <c r="J205" s="115" t="s">
        <v>1347</v>
      </c>
      <c r="K205" s="117" t="s">
        <v>1348</v>
      </c>
      <c r="L205" s="114" t="s">
        <v>1349</v>
      </c>
    </row>
    <row r="206" spans="1:12" s="19" customFormat="1" ht="26.25" customHeight="1">
      <c r="A206" s="87">
        <v>202</v>
      </c>
      <c r="B206" s="113" t="s">
        <v>1098</v>
      </c>
      <c r="C206" s="114">
        <v>2</v>
      </c>
      <c r="D206" s="114" t="s">
        <v>860</v>
      </c>
      <c r="E206" s="115" t="s">
        <v>1361</v>
      </c>
      <c r="F206" s="114" t="s">
        <v>1100</v>
      </c>
      <c r="G206" s="114" t="s">
        <v>862</v>
      </c>
      <c r="H206" s="20">
        <v>160</v>
      </c>
      <c r="I206" s="20">
        <v>40</v>
      </c>
      <c r="J206" s="115" t="s">
        <v>1347</v>
      </c>
      <c r="K206" s="117" t="s">
        <v>1351</v>
      </c>
      <c r="L206" s="114" t="s">
        <v>1352</v>
      </c>
    </row>
    <row r="207" spans="1:12" s="19" customFormat="1" ht="26.25" customHeight="1">
      <c r="A207" s="87">
        <v>203</v>
      </c>
      <c r="B207" s="113" t="s">
        <v>1098</v>
      </c>
      <c r="C207" s="114">
        <v>2</v>
      </c>
      <c r="D207" s="114" t="s">
        <v>860</v>
      </c>
      <c r="E207" s="115" t="s">
        <v>1362</v>
      </c>
      <c r="F207" s="114" t="s">
        <v>1100</v>
      </c>
      <c r="G207" s="114" t="s">
        <v>862</v>
      </c>
      <c r="H207" s="20">
        <v>190</v>
      </c>
      <c r="I207" s="20">
        <v>45</v>
      </c>
      <c r="J207" s="115" t="s">
        <v>1347</v>
      </c>
      <c r="K207" s="117" t="s">
        <v>1354</v>
      </c>
      <c r="L207" s="114" t="s">
        <v>1359</v>
      </c>
    </row>
    <row r="208" spans="1:12" s="19" customFormat="1" ht="26.25" customHeight="1">
      <c r="A208" s="87">
        <v>204</v>
      </c>
      <c r="B208" s="113" t="s">
        <v>1098</v>
      </c>
      <c r="C208" s="114">
        <v>2</v>
      </c>
      <c r="D208" s="114" t="s">
        <v>860</v>
      </c>
      <c r="E208" s="115" t="s">
        <v>1363</v>
      </c>
      <c r="F208" s="114" t="s">
        <v>1100</v>
      </c>
      <c r="G208" s="114" t="s">
        <v>862</v>
      </c>
      <c r="H208" s="20">
        <v>70</v>
      </c>
      <c r="I208" s="20">
        <v>25</v>
      </c>
      <c r="J208" s="115" t="s">
        <v>1347</v>
      </c>
      <c r="K208" s="117" t="s">
        <v>1364</v>
      </c>
      <c r="L208" s="114" t="s">
        <v>1365</v>
      </c>
    </row>
    <row r="209" spans="1:12" s="19" customFormat="1" ht="26.25" customHeight="1">
      <c r="A209" s="87">
        <v>205</v>
      </c>
      <c r="B209" s="113" t="s">
        <v>1098</v>
      </c>
      <c r="C209" s="114">
        <v>2</v>
      </c>
      <c r="D209" s="114" t="s">
        <v>860</v>
      </c>
      <c r="E209" s="115" t="s">
        <v>1366</v>
      </c>
      <c r="F209" s="114" t="s">
        <v>1100</v>
      </c>
      <c r="G209" s="114" t="s">
        <v>1101</v>
      </c>
      <c r="H209" s="20">
        <v>20</v>
      </c>
      <c r="I209" s="20">
        <v>20</v>
      </c>
      <c r="J209" s="115" t="s">
        <v>1347</v>
      </c>
      <c r="K209" s="117" t="s">
        <v>1367</v>
      </c>
      <c r="L209" s="114" t="s">
        <v>1368</v>
      </c>
    </row>
    <row r="210" spans="1:12" s="19" customFormat="1" ht="26.25" customHeight="1">
      <c r="A210" s="87">
        <v>206</v>
      </c>
      <c r="B210" s="113" t="s">
        <v>1098</v>
      </c>
      <c r="C210" s="114">
        <v>3</v>
      </c>
      <c r="D210" s="114" t="s">
        <v>860</v>
      </c>
      <c r="E210" s="253" t="s">
        <v>1369</v>
      </c>
      <c r="F210" s="114" t="s">
        <v>1100</v>
      </c>
      <c r="G210" s="114" t="s">
        <v>862</v>
      </c>
      <c r="H210" s="20">
        <v>724</v>
      </c>
      <c r="I210" s="20">
        <v>724</v>
      </c>
      <c r="J210" s="115" t="s">
        <v>1347</v>
      </c>
      <c r="K210" s="117" t="s">
        <v>1351</v>
      </c>
      <c r="L210" s="114" t="s">
        <v>1352</v>
      </c>
    </row>
    <row r="211" spans="1:12" s="19" customFormat="1" ht="26.25" customHeight="1">
      <c r="A211" s="87">
        <v>207</v>
      </c>
      <c r="B211" s="117" t="s">
        <v>1098</v>
      </c>
      <c r="C211" s="117">
        <v>1</v>
      </c>
      <c r="D211" s="117" t="s">
        <v>15</v>
      </c>
      <c r="E211" s="121" t="s">
        <v>111</v>
      </c>
      <c r="F211" s="117" t="s">
        <v>33</v>
      </c>
      <c r="G211" s="117" t="s">
        <v>17</v>
      </c>
      <c r="H211" s="96">
        <v>766</v>
      </c>
      <c r="I211" s="96">
        <v>766</v>
      </c>
      <c r="J211" s="121" t="s">
        <v>106</v>
      </c>
      <c r="K211" s="117" t="s">
        <v>1370</v>
      </c>
      <c r="L211" s="117" t="s">
        <v>1371</v>
      </c>
    </row>
    <row r="212" spans="1:12" s="19" customFormat="1" ht="26.25" customHeight="1">
      <c r="A212" s="87">
        <v>208</v>
      </c>
      <c r="B212" s="117" t="s">
        <v>107</v>
      </c>
      <c r="C212" s="117">
        <v>1</v>
      </c>
      <c r="D212" s="117" t="s">
        <v>15</v>
      </c>
      <c r="E212" s="121" t="s">
        <v>110</v>
      </c>
      <c r="F212" s="117" t="s">
        <v>33</v>
      </c>
      <c r="G212" s="117" t="s">
        <v>17</v>
      </c>
      <c r="H212" s="96">
        <v>768</v>
      </c>
      <c r="I212" s="96">
        <v>768</v>
      </c>
      <c r="J212" s="117" t="s">
        <v>106</v>
      </c>
      <c r="K212" s="117" t="s">
        <v>1372</v>
      </c>
      <c r="L212" s="117" t="s">
        <v>1373</v>
      </c>
    </row>
    <row r="213" spans="1:12" s="19" customFormat="1" ht="26.25" customHeight="1">
      <c r="A213" s="87">
        <v>209</v>
      </c>
      <c r="B213" s="117" t="s">
        <v>107</v>
      </c>
      <c r="C213" s="117">
        <v>1</v>
      </c>
      <c r="D213" s="117" t="s">
        <v>15</v>
      </c>
      <c r="E213" s="121" t="s">
        <v>109</v>
      </c>
      <c r="F213" s="117" t="s">
        <v>33</v>
      </c>
      <c r="G213" s="117" t="s">
        <v>17</v>
      </c>
      <c r="H213" s="96">
        <v>765</v>
      </c>
      <c r="I213" s="96">
        <v>765</v>
      </c>
      <c r="J213" s="121" t="s">
        <v>106</v>
      </c>
      <c r="K213" s="117" t="s">
        <v>1374</v>
      </c>
      <c r="L213" s="117" t="s">
        <v>1375</v>
      </c>
    </row>
    <row r="214" spans="1:12" s="19" customFormat="1" ht="26.25" customHeight="1">
      <c r="A214" s="87">
        <v>210</v>
      </c>
      <c r="B214" s="117" t="s">
        <v>107</v>
      </c>
      <c r="C214" s="117">
        <v>1</v>
      </c>
      <c r="D214" s="117" t="s">
        <v>15</v>
      </c>
      <c r="E214" s="121" t="s">
        <v>108</v>
      </c>
      <c r="F214" s="117" t="s">
        <v>33</v>
      </c>
      <c r="G214" s="117" t="s">
        <v>17</v>
      </c>
      <c r="H214" s="96">
        <v>767</v>
      </c>
      <c r="I214" s="96">
        <v>767</v>
      </c>
      <c r="J214" s="121" t="s">
        <v>106</v>
      </c>
      <c r="K214" s="117" t="s">
        <v>1376</v>
      </c>
      <c r="L214" s="117" t="s">
        <v>1377</v>
      </c>
    </row>
    <row r="215" spans="1:12" s="19" customFormat="1" ht="26.25" customHeight="1">
      <c r="A215" s="87">
        <v>211</v>
      </c>
      <c r="B215" s="117" t="s">
        <v>107</v>
      </c>
      <c r="C215" s="117">
        <v>2</v>
      </c>
      <c r="D215" s="117" t="s">
        <v>15</v>
      </c>
      <c r="E215" s="121" t="s">
        <v>1378</v>
      </c>
      <c r="F215" s="117" t="s">
        <v>33</v>
      </c>
      <c r="G215" s="117" t="s">
        <v>17</v>
      </c>
      <c r="H215" s="96">
        <v>120</v>
      </c>
      <c r="I215" s="96">
        <v>43</v>
      </c>
      <c r="J215" s="117" t="s">
        <v>106</v>
      </c>
      <c r="K215" s="117" t="s">
        <v>1374</v>
      </c>
      <c r="L215" s="117" t="s">
        <v>1375</v>
      </c>
    </row>
    <row r="216" spans="1:12" s="19" customFormat="1" ht="26.25" customHeight="1">
      <c r="A216" s="87">
        <v>212</v>
      </c>
      <c r="B216" s="117" t="s">
        <v>107</v>
      </c>
      <c r="C216" s="117">
        <v>2</v>
      </c>
      <c r="D216" s="117" t="s">
        <v>15</v>
      </c>
      <c r="E216" s="121" t="s">
        <v>1379</v>
      </c>
      <c r="F216" s="117" t="s">
        <v>33</v>
      </c>
      <c r="G216" s="117" t="s">
        <v>17</v>
      </c>
      <c r="H216" s="96">
        <v>210</v>
      </c>
      <c r="I216" s="96">
        <v>70</v>
      </c>
      <c r="J216" s="117" t="s">
        <v>106</v>
      </c>
      <c r="K216" s="117" t="s">
        <v>1372</v>
      </c>
      <c r="L216" s="117" t="s">
        <v>1373</v>
      </c>
    </row>
    <row r="217" spans="1:12" s="19" customFormat="1" ht="26.25" customHeight="1">
      <c r="A217" s="87">
        <v>213</v>
      </c>
      <c r="B217" s="117" t="s">
        <v>107</v>
      </c>
      <c r="C217" s="117">
        <v>2</v>
      </c>
      <c r="D217" s="117" t="s">
        <v>15</v>
      </c>
      <c r="E217" s="121" t="s">
        <v>1380</v>
      </c>
      <c r="F217" s="117" t="s">
        <v>33</v>
      </c>
      <c r="G217" s="117" t="s">
        <v>17</v>
      </c>
      <c r="H217" s="96">
        <v>90</v>
      </c>
      <c r="I217" s="96">
        <v>30</v>
      </c>
      <c r="J217" s="121" t="s">
        <v>106</v>
      </c>
      <c r="K217" s="117" t="s">
        <v>1370</v>
      </c>
      <c r="L217" s="117" t="s">
        <v>1371</v>
      </c>
    </row>
    <row r="218" spans="1:12" s="19" customFormat="1" ht="26.25" customHeight="1">
      <c r="A218" s="87">
        <v>214</v>
      </c>
      <c r="B218" s="117" t="s">
        <v>107</v>
      </c>
      <c r="C218" s="117">
        <v>2</v>
      </c>
      <c r="D218" s="117" t="s">
        <v>15</v>
      </c>
      <c r="E218" s="121" t="s">
        <v>1381</v>
      </c>
      <c r="F218" s="117" t="s">
        <v>33</v>
      </c>
      <c r="G218" s="117" t="s">
        <v>17</v>
      </c>
      <c r="H218" s="96">
        <v>165</v>
      </c>
      <c r="I218" s="96">
        <v>55</v>
      </c>
      <c r="J218" s="117" t="s">
        <v>106</v>
      </c>
      <c r="K218" s="117" t="s">
        <v>1372</v>
      </c>
      <c r="L218" s="117" t="s">
        <v>1373</v>
      </c>
    </row>
    <row r="219" spans="1:12" s="19" customFormat="1" ht="26.25" customHeight="1">
      <c r="A219" s="87">
        <v>215</v>
      </c>
      <c r="B219" s="117" t="s">
        <v>107</v>
      </c>
      <c r="C219" s="117">
        <v>2</v>
      </c>
      <c r="D219" s="117" t="s">
        <v>15</v>
      </c>
      <c r="E219" s="121" t="s">
        <v>1382</v>
      </c>
      <c r="F219" s="117" t="s">
        <v>33</v>
      </c>
      <c r="G219" s="117" t="s">
        <v>17</v>
      </c>
      <c r="H219" s="96">
        <v>150</v>
      </c>
      <c r="I219" s="96">
        <v>63</v>
      </c>
      <c r="J219" s="121" t="s">
        <v>106</v>
      </c>
      <c r="K219" s="117" t="s">
        <v>1374</v>
      </c>
      <c r="L219" s="117" t="s">
        <v>1375</v>
      </c>
    </row>
    <row r="220" spans="1:12" s="19" customFormat="1" ht="26.25" customHeight="1">
      <c r="A220" s="87">
        <v>216</v>
      </c>
      <c r="B220" s="117" t="s">
        <v>107</v>
      </c>
      <c r="C220" s="117">
        <v>2</v>
      </c>
      <c r="D220" s="117" t="s">
        <v>15</v>
      </c>
      <c r="E220" s="121" t="s">
        <v>1383</v>
      </c>
      <c r="F220" s="117" t="s">
        <v>33</v>
      </c>
      <c r="G220" s="117" t="s">
        <v>17</v>
      </c>
      <c r="H220" s="96">
        <v>190</v>
      </c>
      <c r="I220" s="96">
        <v>72</v>
      </c>
      <c r="J220" s="117" t="s">
        <v>106</v>
      </c>
      <c r="K220" s="117" t="s">
        <v>1370</v>
      </c>
      <c r="L220" s="117" t="s">
        <v>1371</v>
      </c>
    </row>
    <row r="221" spans="1:12" s="19" customFormat="1" ht="26.25" customHeight="1">
      <c r="A221" s="87">
        <v>217</v>
      </c>
      <c r="B221" s="117" t="s">
        <v>107</v>
      </c>
      <c r="C221" s="117">
        <v>2</v>
      </c>
      <c r="D221" s="117" t="s">
        <v>15</v>
      </c>
      <c r="E221" s="121" t="s">
        <v>1384</v>
      </c>
      <c r="F221" s="117" t="s">
        <v>33</v>
      </c>
      <c r="G221" s="117" t="s">
        <v>17</v>
      </c>
      <c r="H221" s="96">
        <v>195</v>
      </c>
      <c r="I221" s="96">
        <v>65</v>
      </c>
      <c r="J221" s="117" t="s">
        <v>106</v>
      </c>
      <c r="K221" s="117" t="s">
        <v>1385</v>
      </c>
      <c r="L221" s="117" t="s">
        <v>1386</v>
      </c>
    </row>
    <row r="222" spans="1:12" s="19" customFormat="1" ht="26.25" customHeight="1">
      <c r="A222" s="87">
        <v>218</v>
      </c>
      <c r="B222" s="117" t="s">
        <v>107</v>
      </c>
      <c r="C222" s="117">
        <v>2</v>
      </c>
      <c r="D222" s="117" t="s">
        <v>15</v>
      </c>
      <c r="E222" s="121" t="s">
        <v>1387</v>
      </c>
      <c r="F222" s="117" t="s">
        <v>33</v>
      </c>
      <c r="G222" s="117" t="s">
        <v>17</v>
      </c>
      <c r="H222" s="96">
        <v>150</v>
      </c>
      <c r="I222" s="96">
        <v>53</v>
      </c>
      <c r="J222" s="117" t="s">
        <v>106</v>
      </c>
      <c r="K222" s="117" t="s">
        <v>1388</v>
      </c>
      <c r="L222" s="117" t="s">
        <v>1389</v>
      </c>
    </row>
    <row r="223" spans="1:12" s="19" customFormat="1" ht="26.25" customHeight="1">
      <c r="A223" s="87">
        <v>219</v>
      </c>
      <c r="B223" s="117" t="s">
        <v>107</v>
      </c>
      <c r="C223" s="117">
        <v>2</v>
      </c>
      <c r="D223" s="117" t="s">
        <v>15</v>
      </c>
      <c r="E223" s="121" t="s">
        <v>1390</v>
      </c>
      <c r="F223" s="117" t="s">
        <v>33</v>
      </c>
      <c r="G223" s="117" t="s">
        <v>17</v>
      </c>
      <c r="H223" s="96">
        <v>90</v>
      </c>
      <c r="I223" s="96">
        <v>34</v>
      </c>
      <c r="J223" s="117" t="s">
        <v>106</v>
      </c>
      <c r="K223" s="117" t="s">
        <v>1391</v>
      </c>
      <c r="L223" s="117" t="s">
        <v>1392</v>
      </c>
    </row>
    <row r="224" spans="1:12" s="19" customFormat="1" ht="26.25" customHeight="1">
      <c r="A224" s="87">
        <v>220</v>
      </c>
      <c r="B224" s="113" t="s">
        <v>1393</v>
      </c>
      <c r="C224" s="114">
        <v>2</v>
      </c>
      <c r="D224" s="114" t="s">
        <v>978</v>
      </c>
      <c r="E224" s="230" t="s">
        <v>105</v>
      </c>
      <c r="F224" s="114" t="s">
        <v>973</v>
      </c>
      <c r="G224" s="114" t="s">
        <v>859</v>
      </c>
      <c r="H224" s="20">
        <v>85</v>
      </c>
      <c r="I224" s="20">
        <v>36</v>
      </c>
      <c r="J224" s="115" t="s">
        <v>1394</v>
      </c>
      <c r="K224" s="117" t="s">
        <v>1395</v>
      </c>
      <c r="L224" s="230" t="s">
        <v>1396</v>
      </c>
    </row>
    <row r="225" spans="1:14" s="19" customFormat="1" ht="26.25" customHeight="1">
      <c r="A225" s="87">
        <v>221</v>
      </c>
      <c r="B225" s="113" t="s">
        <v>1393</v>
      </c>
      <c r="C225" s="114">
        <v>2</v>
      </c>
      <c r="D225" s="114" t="s">
        <v>978</v>
      </c>
      <c r="E225" s="231" t="s">
        <v>104</v>
      </c>
      <c r="F225" s="114" t="s">
        <v>973</v>
      </c>
      <c r="G225" s="114" t="s">
        <v>859</v>
      </c>
      <c r="H225" s="20">
        <v>85</v>
      </c>
      <c r="I225" s="20">
        <v>35</v>
      </c>
      <c r="J225" s="115" t="s">
        <v>1394</v>
      </c>
      <c r="K225" s="117" t="s">
        <v>1395</v>
      </c>
      <c r="L225" s="230" t="s">
        <v>1396</v>
      </c>
    </row>
    <row r="226" spans="1:14" s="19" customFormat="1" ht="26.25" customHeight="1">
      <c r="A226" s="87">
        <v>222</v>
      </c>
      <c r="B226" s="113" t="s">
        <v>1393</v>
      </c>
      <c r="C226" s="114">
        <v>2</v>
      </c>
      <c r="D226" s="114" t="s">
        <v>978</v>
      </c>
      <c r="E226" s="231" t="s">
        <v>103</v>
      </c>
      <c r="F226" s="114" t="s">
        <v>973</v>
      </c>
      <c r="G226" s="114" t="s">
        <v>859</v>
      </c>
      <c r="H226" s="20">
        <v>70</v>
      </c>
      <c r="I226" s="20">
        <v>27</v>
      </c>
      <c r="J226" s="115" t="s">
        <v>1394</v>
      </c>
      <c r="K226" s="117" t="s">
        <v>1397</v>
      </c>
      <c r="L226" s="231" t="s">
        <v>1398</v>
      </c>
    </row>
    <row r="227" spans="1:14" s="19" customFormat="1" ht="26.25" customHeight="1">
      <c r="A227" s="87">
        <v>223</v>
      </c>
      <c r="B227" s="113" t="s">
        <v>1393</v>
      </c>
      <c r="C227" s="114">
        <v>2</v>
      </c>
      <c r="D227" s="114" t="s">
        <v>978</v>
      </c>
      <c r="E227" s="231" t="s">
        <v>102</v>
      </c>
      <c r="F227" s="114" t="s">
        <v>973</v>
      </c>
      <c r="G227" s="114" t="s">
        <v>859</v>
      </c>
      <c r="H227" s="20">
        <v>74</v>
      </c>
      <c r="I227" s="20">
        <v>29</v>
      </c>
      <c r="J227" s="115" t="s">
        <v>1394</v>
      </c>
      <c r="K227" s="117" t="s">
        <v>1397</v>
      </c>
      <c r="L227" s="231" t="s">
        <v>1398</v>
      </c>
    </row>
    <row r="228" spans="1:14" s="19" customFormat="1" ht="26.25" customHeight="1">
      <c r="A228" s="87">
        <v>224</v>
      </c>
      <c r="B228" s="113" t="s">
        <v>1393</v>
      </c>
      <c r="C228" s="114">
        <v>2</v>
      </c>
      <c r="D228" s="114" t="s">
        <v>978</v>
      </c>
      <c r="E228" s="231" t="s">
        <v>101</v>
      </c>
      <c r="F228" s="114" t="s">
        <v>973</v>
      </c>
      <c r="G228" s="114" t="s">
        <v>859</v>
      </c>
      <c r="H228" s="20">
        <v>120</v>
      </c>
      <c r="I228" s="20">
        <v>44</v>
      </c>
      <c r="J228" s="115" t="s">
        <v>1394</v>
      </c>
      <c r="K228" s="117" t="s">
        <v>1397</v>
      </c>
      <c r="L228" s="231" t="s">
        <v>1398</v>
      </c>
    </row>
    <row r="229" spans="1:14" s="19" customFormat="1" ht="26.25" customHeight="1">
      <c r="A229" s="87">
        <v>225</v>
      </c>
      <c r="B229" s="113" t="s">
        <v>1393</v>
      </c>
      <c r="C229" s="114">
        <v>2</v>
      </c>
      <c r="D229" s="114" t="s">
        <v>978</v>
      </c>
      <c r="E229" s="231" t="s">
        <v>100</v>
      </c>
      <c r="F229" s="114" t="s">
        <v>973</v>
      </c>
      <c r="G229" s="114" t="s">
        <v>859</v>
      </c>
      <c r="H229" s="20">
        <v>170</v>
      </c>
      <c r="I229" s="20">
        <v>166</v>
      </c>
      <c r="J229" s="115" t="s">
        <v>1394</v>
      </c>
      <c r="K229" s="117" t="s">
        <v>1399</v>
      </c>
      <c r="L229" s="231" t="s">
        <v>1400</v>
      </c>
    </row>
    <row r="230" spans="1:14" s="19" customFormat="1" ht="26.25" customHeight="1">
      <c r="A230" s="87">
        <v>226</v>
      </c>
      <c r="B230" s="113" t="s">
        <v>1393</v>
      </c>
      <c r="C230" s="114">
        <v>2</v>
      </c>
      <c r="D230" s="114" t="s">
        <v>978</v>
      </c>
      <c r="E230" s="231" t="s">
        <v>99</v>
      </c>
      <c r="F230" s="114" t="s">
        <v>973</v>
      </c>
      <c r="G230" s="114" t="s">
        <v>859</v>
      </c>
      <c r="H230" s="20">
        <v>110</v>
      </c>
      <c r="I230" s="20">
        <v>110</v>
      </c>
      <c r="J230" s="115" t="s">
        <v>1394</v>
      </c>
      <c r="K230" s="117" t="s">
        <v>1399</v>
      </c>
      <c r="L230" s="231" t="s">
        <v>1400</v>
      </c>
    </row>
    <row r="231" spans="1:14" s="19" customFormat="1" ht="26.25" customHeight="1">
      <c r="A231" s="87">
        <v>227</v>
      </c>
      <c r="B231" s="113" t="s">
        <v>1393</v>
      </c>
      <c r="C231" s="114">
        <v>2</v>
      </c>
      <c r="D231" s="114" t="s">
        <v>978</v>
      </c>
      <c r="E231" s="231" t="s">
        <v>98</v>
      </c>
      <c r="F231" s="114" t="s">
        <v>973</v>
      </c>
      <c r="G231" s="114" t="s">
        <v>859</v>
      </c>
      <c r="H231" s="20">
        <v>100</v>
      </c>
      <c r="I231" s="20">
        <v>100</v>
      </c>
      <c r="J231" s="115" t="s">
        <v>1394</v>
      </c>
      <c r="K231" s="117" t="s">
        <v>1399</v>
      </c>
      <c r="L231" s="231" t="s">
        <v>1400</v>
      </c>
    </row>
    <row r="232" spans="1:14" s="19" customFormat="1" ht="26.25" customHeight="1">
      <c r="A232" s="87">
        <v>228</v>
      </c>
      <c r="B232" s="113" t="s">
        <v>1393</v>
      </c>
      <c r="C232" s="114">
        <v>2</v>
      </c>
      <c r="D232" s="114" t="s">
        <v>978</v>
      </c>
      <c r="E232" s="231" t="s">
        <v>97</v>
      </c>
      <c r="F232" s="114" t="s">
        <v>973</v>
      </c>
      <c r="G232" s="114" t="s">
        <v>859</v>
      </c>
      <c r="H232" s="20">
        <v>39</v>
      </c>
      <c r="I232" s="20">
        <v>18</v>
      </c>
      <c r="J232" s="115" t="s">
        <v>1394</v>
      </c>
      <c r="K232" s="117" t="s">
        <v>1401</v>
      </c>
      <c r="L232" s="231" t="s">
        <v>1402</v>
      </c>
    </row>
    <row r="233" spans="1:14" s="19" customFormat="1" ht="26.25" customHeight="1">
      <c r="A233" s="87">
        <v>229</v>
      </c>
      <c r="B233" s="113" t="s">
        <v>1393</v>
      </c>
      <c r="C233" s="114">
        <v>1</v>
      </c>
      <c r="D233" s="114" t="s">
        <v>978</v>
      </c>
      <c r="E233" s="231" t="s">
        <v>96</v>
      </c>
      <c r="F233" s="114" t="s">
        <v>973</v>
      </c>
      <c r="G233" s="114" t="s">
        <v>859</v>
      </c>
      <c r="H233" s="20">
        <v>766</v>
      </c>
      <c r="I233" s="20">
        <v>766</v>
      </c>
      <c r="J233" s="115" t="s">
        <v>1394</v>
      </c>
      <c r="K233" s="117" t="s">
        <v>1395</v>
      </c>
      <c r="L233" s="231" t="s">
        <v>1396</v>
      </c>
    </row>
    <row r="234" spans="1:14" s="19" customFormat="1" ht="26.25" customHeight="1">
      <c r="A234" s="87">
        <v>230</v>
      </c>
      <c r="B234" s="113" t="s">
        <v>1393</v>
      </c>
      <c r="C234" s="114">
        <v>1</v>
      </c>
      <c r="D234" s="114" t="s">
        <v>978</v>
      </c>
      <c r="E234" s="231" t="s">
        <v>95</v>
      </c>
      <c r="F234" s="114" t="s">
        <v>973</v>
      </c>
      <c r="G234" s="114" t="s">
        <v>859</v>
      </c>
      <c r="H234" s="20">
        <v>768</v>
      </c>
      <c r="I234" s="20">
        <v>768</v>
      </c>
      <c r="J234" s="115" t="s">
        <v>1394</v>
      </c>
      <c r="K234" s="117" t="s">
        <v>1395</v>
      </c>
      <c r="L234" s="231" t="s">
        <v>1396</v>
      </c>
    </row>
    <row r="235" spans="1:14" s="19" customFormat="1" ht="26.25" customHeight="1">
      <c r="A235" s="87">
        <v>231</v>
      </c>
      <c r="B235" s="113" t="s">
        <v>1393</v>
      </c>
      <c r="C235" s="114">
        <v>1</v>
      </c>
      <c r="D235" s="114" t="s">
        <v>978</v>
      </c>
      <c r="E235" s="231" t="s">
        <v>94</v>
      </c>
      <c r="F235" s="114" t="s">
        <v>973</v>
      </c>
      <c r="G235" s="114" t="s">
        <v>859</v>
      </c>
      <c r="H235" s="20">
        <v>767</v>
      </c>
      <c r="I235" s="20">
        <v>767</v>
      </c>
      <c r="J235" s="115" t="s">
        <v>1394</v>
      </c>
      <c r="K235" s="117" t="s">
        <v>1395</v>
      </c>
      <c r="L235" s="231" t="s">
        <v>1396</v>
      </c>
    </row>
    <row r="236" spans="1:14" s="19" customFormat="1" ht="26.25" customHeight="1">
      <c r="A236" s="87">
        <v>232</v>
      </c>
      <c r="B236" s="113" t="s">
        <v>1393</v>
      </c>
      <c r="C236" s="114">
        <v>1</v>
      </c>
      <c r="D236" s="114" t="s">
        <v>978</v>
      </c>
      <c r="E236" s="231" t="s">
        <v>93</v>
      </c>
      <c r="F236" s="114" t="s">
        <v>973</v>
      </c>
      <c r="G236" s="114" t="s">
        <v>859</v>
      </c>
      <c r="H236" s="20">
        <v>769</v>
      </c>
      <c r="I236" s="20">
        <v>769</v>
      </c>
      <c r="J236" s="115" t="s">
        <v>1394</v>
      </c>
      <c r="K236" s="117" t="s">
        <v>1395</v>
      </c>
      <c r="L236" s="231" t="s">
        <v>1396</v>
      </c>
    </row>
    <row r="237" spans="1:14" s="19" customFormat="1" ht="26.25" customHeight="1">
      <c r="A237" s="87">
        <v>233</v>
      </c>
      <c r="B237" s="113" t="s">
        <v>1393</v>
      </c>
      <c r="C237" s="114">
        <v>3</v>
      </c>
      <c r="D237" s="114" t="s">
        <v>978</v>
      </c>
      <c r="E237" s="231" t="s">
        <v>92</v>
      </c>
      <c r="F237" s="114" t="s">
        <v>973</v>
      </c>
      <c r="G237" s="114" t="s">
        <v>859</v>
      </c>
      <c r="H237" s="20">
        <v>100</v>
      </c>
      <c r="I237" s="20">
        <v>100</v>
      </c>
      <c r="J237" s="115" t="s">
        <v>1394</v>
      </c>
      <c r="K237" s="117" t="s">
        <v>1403</v>
      </c>
      <c r="L237" s="231" t="s">
        <v>1404</v>
      </c>
    </row>
    <row r="238" spans="1:14" ht="26.25" customHeight="1">
      <c r="A238" s="87">
        <v>234</v>
      </c>
      <c r="B238" s="255" t="s">
        <v>28</v>
      </c>
      <c r="C238" s="255">
        <v>5</v>
      </c>
      <c r="D238" s="255" t="s">
        <v>74</v>
      </c>
      <c r="E238" s="256" t="s">
        <v>91</v>
      </c>
      <c r="F238" s="255" t="s">
        <v>27</v>
      </c>
      <c r="G238" s="255" t="s">
        <v>17</v>
      </c>
      <c r="H238" s="257">
        <v>5000</v>
      </c>
      <c r="I238" s="257">
        <v>4700</v>
      </c>
      <c r="J238" s="256" t="s">
        <v>90</v>
      </c>
      <c r="K238" s="255" t="s">
        <v>89</v>
      </c>
      <c r="L238" s="255" t="s">
        <v>88</v>
      </c>
      <c r="M238" s="137" t="s">
        <v>79</v>
      </c>
      <c r="N238" s="107"/>
    </row>
    <row r="239" spans="1:14" ht="26.25" customHeight="1">
      <c r="A239" s="87">
        <v>235</v>
      </c>
      <c r="B239" s="255" t="s">
        <v>28</v>
      </c>
      <c r="C239" s="255">
        <v>5</v>
      </c>
      <c r="D239" s="255" t="s">
        <v>74</v>
      </c>
      <c r="E239" s="256" t="s">
        <v>87</v>
      </c>
      <c r="F239" s="255" t="s">
        <v>27</v>
      </c>
      <c r="G239" s="255" t="s">
        <v>86</v>
      </c>
      <c r="H239" s="257">
        <v>2500</v>
      </c>
      <c r="I239" s="257">
        <v>2290</v>
      </c>
      <c r="J239" s="255" t="s">
        <v>85</v>
      </c>
      <c r="K239" s="255" t="s">
        <v>84</v>
      </c>
      <c r="L239" s="255" t="s">
        <v>83</v>
      </c>
      <c r="M239" s="138" t="s">
        <v>54</v>
      </c>
      <c r="N239" s="107"/>
    </row>
    <row r="240" spans="1:14" ht="26.25" customHeight="1">
      <c r="A240" s="87">
        <v>236</v>
      </c>
      <c r="B240" s="255" t="s">
        <v>28</v>
      </c>
      <c r="C240" s="255">
        <v>7</v>
      </c>
      <c r="D240" s="255" t="s">
        <v>74</v>
      </c>
      <c r="E240" s="256" t="s">
        <v>82</v>
      </c>
      <c r="F240" s="255" t="s">
        <v>27</v>
      </c>
      <c r="G240" s="255" t="s">
        <v>17</v>
      </c>
      <c r="H240" s="257">
        <v>19300</v>
      </c>
      <c r="I240" s="257">
        <v>16000</v>
      </c>
      <c r="J240" s="256" t="s">
        <v>77</v>
      </c>
      <c r="K240" s="255" t="s">
        <v>81</v>
      </c>
      <c r="L240" s="255" t="s">
        <v>80</v>
      </c>
      <c r="M240" s="138" t="s">
        <v>79</v>
      </c>
      <c r="N240" s="107"/>
    </row>
    <row r="241" spans="1:14" ht="26.25" customHeight="1">
      <c r="A241" s="87">
        <v>237</v>
      </c>
      <c r="B241" s="255" t="s">
        <v>28</v>
      </c>
      <c r="C241" s="255">
        <v>8</v>
      </c>
      <c r="D241" s="255" t="s">
        <v>74</v>
      </c>
      <c r="E241" s="256" t="s">
        <v>78</v>
      </c>
      <c r="F241" s="255" t="s">
        <v>27</v>
      </c>
      <c r="G241" s="255" t="s">
        <v>17</v>
      </c>
      <c r="H241" s="257">
        <v>78000</v>
      </c>
      <c r="I241" s="257">
        <v>57200</v>
      </c>
      <c r="J241" s="256" t="s">
        <v>77</v>
      </c>
      <c r="K241" s="255" t="s">
        <v>76</v>
      </c>
      <c r="L241" s="255" t="s">
        <v>75</v>
      </c>
      <c r="M241" s="137" t="s">
        <v>79</v>
      </c>
      <c r="N241" s="107"/>
    </row>
    <row r="242" spans="1:14" ht="26.25" customHeight="1">
      <c r="A242" s="87">
        <v>238</v>
      </c>
      <c r="B242" s="255" t="s">
        <v>28</v>
      </c>
      <c r="C242" s="255">
        <v>3</v>
      </c>
      <c r="D242" s="255" t="s">
        <v>74</v>
      </c>
      <c r="E242" s="256" t="s">
        <v>73</v>
      </c>
      <c r="F242" s="255" t="s">
        <v>58</v>
      </c>
      <c r="G242" s="255" t="s">
        <v>24</v>
      </c>
      <c r="H242" s="257">
        <v>32000</v>
      </c>
      <c r="I242" s="257">
        <v>30000</v>
      </c>
      <c r="J242" s="258" t="s">
        <v>66</v>
      </c>
      <c r="K242" s="255" t="s">
        <v>72</v>
      </c>
      <c r="L242" s="255" t="s">
        <v>69</v>
      </c>
      <c r="M242" s="136"/>
      <c r="N242" s="107"/>
    </row>
    <row r="243" spans="1:14" ht="26.25" customHeight="1">
      <c r="A243" s="87">
        <v>239</v>
      </c>
      <c r="B243" s="255" t="s">
        <v>28</v>
      </c>
      <c r="C243" s="259">
        <v>7</v>
      </c>
      <c r="D243" s="259" t="s">
        <v>15</v>
      </c>
      <c r="E243" s="258" t="s">
        <v>71</v>
      </c>
      <c r="F243" s="259" t="s">
        <v>58</v>
      </c>
      <c r="G243" s="259" t="s">
        <v>17</v>
      </c>
      <c r="H243" s="257">
        <v>3320</v>
      </c>
      <c r="I243" s="257">
        <v>3320</v>
      </c>
      <c r="J243" s="258" t="s">
        <v>66</v>
      </c>
      <c r="K243" s="255" t="s">
        <v>70</v>
      </c>
      <c r="L243" s="255" t="s">
        <v>69</v>
      </c>
      <c r="M243" s="136"/>
      <c r="N243" s="107"/>
    </row>
    <row r="244" spans="1:14" ht="26.25" customHeight="1">
      <c r="A244" s="87">
        <v>240</v>
      </c>
      <c r="B244" s="260" t="s">
        <v>28</v>
      </c>
      <c r="C244" s="255">
        <v>3</v>
      </c>
      <c r="D244" s="255" t="s">
        <v>15</v>
      </c>
      <c r="E244" s="256" t="s">
        <v>68</v>
      </c>
      <c r="F244" s="255" t="s">
        <v>58</v>
      </c>
      <c r="G244" s="255" t="s">
        <v>17</v>
      </c>
      <c r="H244" s="257">
        <v>5905</v>
      </c>
      <c r="I244" s="257">
        <v>3843</v>
      </c>
      <c r="J244" s="256" t="s">
        <v>66</v>
      </c>
      <c r="K244" s="255" t="s">
        <v>65</v>
      </c>
      <c r="L244" s="255" t="s">
        <v>64</v>
      </c>
      <c r="M244" s="108"/>
      <c r="N244" s="107"/>
    </row>
    <row r="245" spans="1:14" ht="26.25" customHeight="1">
      <c r="A245" s="87">
        <v>241</v>
      </c>
      <c r="B245" s="255" t="s">
        <v>28</v>
      </c>
      <c r="C245" s="255">
        <v>10</v>
      </c>
      <c r="D245" s="255" t="s">
        <v>15</v>
      </c>
      <c r="E245" s="256" t="s">
        <v>67</v>
      </c>
      <c r="F245" s="255" t="s">
        <v>58</v>
      </c>
      <c r="G245" s="255" t="s">
        <v>17</v>
      </c>
      <c r="H245" s="257">
        <v>4845</v>
      </c>
      <c r="I245" s="257">
        <v>2921</v>
      </c>
      <c r="J245" s="256" t="s">
        <v>66</v>
      </c>
      <c r="K245" s="255" t="s">
        <v>65</v>
      </c>
      <c r="L245" s="255" t="s">
        <v>64</v>
      </c>
      <c r="M245" s="108"/>
      <c r="N245" s="107"/>
    </row>
    <row r="246" spans="1:14" ht="26.25" customHeight="1">
      <c r="A246" s="87">
        <v>242</v>
      </c>
      <c r="B246" s="255" t="s">
        <v>28</v>
      </c>
      <c r="C246" s="255">
        <v>6</v>
      </c>
      <c r="D246" s="255" t="s">
        <v>15</v>
      </c>
      <c r="E246" s="256" t="s">
        <v>63</v>
      </c>
      <c r="F246" s="255" t="s">
        <v>58</v>
      </c>
      <c r="G246" s="255" t="s">
        <v>17</v>
      </c>
      <c r="H246" s="257">
        <v>108</v>
      </c>
      <c r="I246" s="257">
        <v>98</v>
      </c>
      <c r="J246" s="256" t="s">
        <v>57</v>
      </c>
      <c r="K246" s="255" t="s">
        <v>61</v>
      </c>
      <c r="L246" s="255" t="s">
        <v>60</v>
      </c>
      <c r="M246" s="108"/>
      <c r="N246" s="107"/>
    </row>
    <row r="247" spans="1:14" ht="26.25" customHeight="1">
      <c r="A247" s="87">
        <v>243</v>
      </c>
      <c r="B247" s="255" t="s">
        <v>28</v>
      </c>
      <c r="C247" s="255">
        <v>6</v>
      </c>
      <c r="D247" s="255" t="s">
        <v>15</v>
      </c>
      <c r="E247" s="256" t="s">
        <v>62</v>
      </c>
      <c r="F247" s="255" t="s">
        <v>58</v>
      </c>
      <c r="G247" s="255" t="s">
        <v>17</v>
      </c>
      <c r="H247" s="257">
        <v>42</v>
      </c>
      <c r="I247" s="257">
        <v>38</v>
      </c>
      <c r="J247" s="256" t="s">
        <v>57</v>
      </c>
      <c r="K247" s="255" t="s">
        <v>61</v>
      </c>
      <c r="L247" s="255" t="s">
        <v>60</v>
      </c>
      <c r="M247" s="108"/>
      <c r="N247" s="107"/>
    </row>
    <row r="248" spans="1:14" ht="26.25" customHeight="1">
      <c r="A248" s="87">
        <v>244</v>
      </c>
      <c r="B248" s="255" t="s">
        <v>28</v>
      </c>
      <c r="C248" s="255">
        <v>12</v>
      </c>
      <c r="D248" s="255" t="s">
        <v>15</v>
      </c>
      <c r="E248" s="256" t="s">
        <v>59</v>
      </c>
      <c r="F248" s="255" t="s">
        <v>58</v>
      </c>
      <c r="G248" s="255" t="s">
        <v>17</v>
      </c>
      <c r="H248" s="257">
        <v>195</v>
      </c>
      <c r="I248" s="257">
        <v>87</v>
      </c>
      <c r="J248" s="256" t="s">
        <v>57</v>
      </c>
      <c r="K248" s="255" t="s">
        <v>56</v>
      </c>
      <c r="L248" s="255" t="s">
        <v>55</v>
      </c>
      <c r="M248" s="108"/>
      <c r="N248" s="107"/>
    </row>
    <row r="249" spans="1:14" ht="26.25" customHeight="1">
      <c r="A249" s="87">
        <v>245</v>
      </c>
      <c r="B249" s="255" t="s">
        <v>28</v>
      </c>
      <c r="C249" s="255">
        <v>6</v>
      </c>
      <c r="D249" s="259" t="s">
        <v>15</v>
      </c>
      <c r="E249" s="256" t="s">
        <v>53</v>
      </c>
      <c r="F249" s="255" t="s">
        <v>27</v>
      </c>
      <c r="G249" s="255" t="s">
        <v>17</v>
      </c>
      <c r="H249" s="257">
        <v>2500</v>
      </c>
      <c r="I249" s="257">
        <v>2290</v>
      </c>
      <c r="J249" s="256" t="s">
        <v>1405</v>
      </c>
      <c r="K249" s="255"/>
      <c r="L249" s="255"/>
      <c r="M249" s="108"/>
      <c r="N249" s="107"/>
    </row>
    <row r="250" spans="1:14" ht="26.25" customHeight="1">
      <c r="A250" s="87">
        <v>246</v>
      </c>
      <c r="B250" s="255" t="s">
        <v>28</v>
      </c>
      <c r="C250" s="255">
        <v>10</v>
      </c>
      <c r="D250" s="259" t="s">
        <v>15</v>
      </c>
      <c r="E250" s="256" t="s">
        <v>52</v>
      </c>
      <c r="F250" s="255" t="s">
        <v>27</v>
      </c>
      <c r="G250" s="255" t="s">
        <v>17</v>
      </c>
      <c r="H250" s="257">
        <v>490</v>
      </c>
      <c r="I250" s="257">
        <v>433</v>
      </c>
      <c r="J250" s="256" t="s">
        <v>1405</v>
      </c>
      <c r="K250" s="255"/>
      <c r="L250" s="255"/>
      <c r="M250" s="135"/>
      <c r="N250" s="107"/>
    </row>
    <row r="251" spans="1:14" s="130" customFormat="1" ht="26.25" customHeight="1">
      <c r="A251" s="87">
        <v>247</v>
      </c>
      <c r="B251" s="255" t="s">
        <v>28</v>
      </c>
      <c r="C251" s="150">
        <v>1</v>
      </c>
      <c r="D251" s="150" t="s">
        <v>15</v>
      </c>
      <c r="E251" s="154" t="s">
        <v>51</v>
      </c>
      <c r="F251" s="150" t="s">
        <v>27</v>
      </c>
      <c r="G251" s="150" t="s">
        <v>17</v>
      </c>
      <c r="H251" s="148">
        <v>4800</v>
      </c>
      <c r="I251" s="148">
        <v>4000</v>
      </c>
      <c r="J251" s="147" t="s">
        <v>1405</v>
      </c>
      <c r="K251" s="146"/>
      <c r="L251" s="146"/>
      <c r="M251" s="131" t="s">
        <v>48</v>
      </c>
      <c r="N251" s="129"/>
    </row>
    <row r="252" spans="1:14" s="130" customFormat="1" ht="26.25" customHeight="1">
      <c r="A252" s="87">
        <v>248</v>
      </c>
      <c r="B252" s="255" t="s">
        <v>28</v>
      </c>
      <c r="C252" s="146">
        <v>3</v>
      </c>
      <c r="D252" s="146" t="s">
        <v>15</v>
      </c>
      <c r="E252" s="147" t="s">
        <v>50</v>
      </c>
      <c r="F252" s="146" t="s">
        <v>27</v>
      </c>
      <c r="G252" s="146" t="s">
        <v>17</v>
      </c>
      <c r="H252" s="148">
        <v>5194</v>
      </c>
      <c r="I252" s="210">
        <v>4700</v>
      </c>
      <c r="J252" s="147" t="s">
        <v>1405</v>
      </c>
      <c r="K252" s="146"/>
      <c r="L252" s="146"/>
      <c r="M252" s="131" t="s">
        <v>48</v>
      </c>
      <c r="N252" s="129"/>
    </row>
    <row r="253" spans="1:14" s="130" customFormat="1" ht="26.25" customHeight="1">
      <c r="A253" s="87">
        <v>249</v>
      </c>
      <c r="B253" s="255" t="s">
        <v>28</v>
      </c>
      <c r="C253" s="146">
        <v>3</v>
      </c>
      <c r="D253" s="146" t="s">
        <v>15</v>
      </c>
      <c r="E253" s="147" t="s">
        <v>49</v>
      </c>
      <c r="F253" s="146" t="s">
        <v>27</v>
      </c>
      <c r="G253" s="146" t="s">
        <v>17</v>
      </c>
      <c r="H253" s="148">
        <v>3700</v>
      </c>
      <c r="I253" s="210">
        <v>3400</v>
      </c>
      <c r="J253" s="147" t="s">
        <v>1405</v>
      </c>
      <c r="K253" s="146"/>
      <c r="L253" s="146"/>
      <c r="M253" s="131" t="s">
        <v>48</v>
      </c>
      <c r="N253" s="129"/>
    </row>
    <row r="254" spans="1:14" s="130" customFormat="1" ht="26.25" customHeight="1">
      <c r="A254" s="87">
        <v>250</v>
      </c>
      <c r="B254" s="255" t="s">
        <v>28</v>
      </c>
      <c r="C254" s="150">
        <v>2</v>
      </c>
      <c r="D254" s="150" t="s">
        <v>15</v>
      </c>
      <c r="E254" s="154" t="s">
        <v>47</v>
      </c>
      <c r="F254" s="146" t="s">
        <v>27</v>
      </c>
      <c r="G254" s="146" t="s">
        <v>17</v>
      </c>
      <c r="H254" s="261">
        <v>6000</v>
      </c>
      <c r="I254" s="261">
        <v>5500</v>
      </c>
      <c r="J254" s="147" t="s">
        <v>1405</v>
      </c>
      <c r="K254" s="146"/>
      <c r="L254" s="146"/>
      <c r="M254" s="131" t="s">
        <v>48</v>
      </c>
      <c r="N254" s="129"/>
    </row>
    <row r="255" spans="1:14" ht="26.25" customHeight="1">
      <c r="A255" s="87">
        <v>251</v>
      </c>
      <c r="B255" s="255" t="s">
        <v>28</v>
      </c>
      <c r="C255" s="255">
        <v>2</v>
      </c>
      <c r="D255" s="255" t="s">
        <v>15</v>
      </c>
      <c r="E255" s="262" t="s">
        <v>45</v>
      </c>
      <c r="F255" s="255" t="s">
        <v>40</v>
      </c>
      <c r="G255" s="255" t="s">
        <v>17</v>
      </c>
      <c r="H255" s="257">
        <v>1136</v>
      </c>
      <c r="I255" s="257">
        <v>1041</v>
      </c>
      <c r="J255" s="256" t="s">
        <v>1405</v>
      </c>
      <c r="K255" s="255"/>
      <c r="L255" s="255"/>
      <c r="M255" s="132" t="s">
        <v>46</v>
      </c>
      <c r="N255" s="107"/>
    </row>
    <row r="256" spans="1:14" ht="26.25" customHeight="1">
      <c r="A256" s="87">
        <v>252</v>
      </c>
      <c r="B256" s="255" t="s">
        <v>28</v>
      </c>
      <c r="C256" s="255">
        <v>3</v>
      </c>
      <c r="D256" s="255" t="s">
        <v>15</v>
      </c>
      <c r="E256" s="256" t="s">
        <v>43</v>
      </c>
      <c r="F256" s="255" t="s">
        <v>40</v>
      </c>
      <c r="G256" s="255" t="s">
        <v>17</v>
      </c>
      <c r="H256" s="257">
        <v>1186</v>
      </c>
      <c r="I256" s="257">
        <v>915</v>
      </c>
      <c r="J256" s="256" t="s">
        <v>1405</v>
      </c>
      <c r="K256" s="255"/>
      <c r="L256" s="255"/>
      <c r="M256" s="132" t="s">
        <v>44</v>
      </c>
      <c r="N256" s="107"/>
    </row>
    <row r="257" spans="1:14" ht="26.25" customHeight="1">
      <c r="A257" s="87">
        <v>253</v>
      </c>
      <c r="B257" s="255" t="s">
        <v>28</v>
      </c>
      <c r="C257" s="259">
        <v>3</v>
      </c>
      <c r="D257" s="259" t="s">
        <v>15</v>
      </c>
      <c r="E257" s="258" t="s">
        <v>41</v>
      </c>
      <c r="F257" s="259" t="s">
        <v>40</v>
      </c>
      <c r="G257" s="259" t="s">
        <v>17</v>
      </c>
      <c r="H257" s="257">
        <v>83</v>
      </c>
      <c r="I257" s="257">
        <v>67</v>
      </c>
      <c r="J257" s="256" t="s">
        <v>1405</v>
      </c>
      <c r="K257" s="255"/>
      <c r="L257" s="255"/>
      <c r="M257" s="133" t="s">
        <v>42</v>
      </c>
      <c r="N257" s="107"/>
    </row>
    <row r="258" spans="1:14" ht="26.25" customHeight="1">
      <c r="A258" s="87">
        <v>254</v>
      </c>
      <c r="B258" s="113" t="s">
        <v>1406</v>
      </c>
      <c r="C258" s="114">
        <v>1</v>
      </c>
      <c r="D258" s="114" t="s">
        <v>1407</v>
      </c>
      <c r="E258" s="115" t="s">
        <v>1408</v>
      </c>
      <c r="F258" s="114" t="s">
        <v>1409</v>
      </c>
      <c r="G258" s="114" t="s">
        <v>1410</v>
      </c>
      <c r="H258" s="116">
        <v>36</v>
      </c>
      <c r="I258" s="116">
        <v>36</v>
      </c>
      <c r="J258" s="115" t="s">
        <v>1411</v>
      </c>
      <c r="K258" s="117" t="s">
        <v>1412</v>
      </c>
      <c r="L258" s="114" t="s">
        <v>1413</v>
      </c>
      <c r="M258" s="134"/>
    </row>
    <row r="259" spans="1:14" ht="26.25" customHeight="1">
      <c r="A259" s="87">
        <v>255</v>
      </c>
      <c r="B259" s="114" t="s">
        <v>1406</v>
      </c>
      <c r="C259" s="114">
        <v>4</v>
      </c>
      <c r="D259" s="114" t="s">
        <v>1407</v>
      </c>
      <c r="E259" s="115" t="s">
        <v>1414</v>
      </c>
      <c r="F259" s="114" t="s">
        <v>1415</v>
      </c>
      <c r="G259" s="114" t="s">
        <v>1416</v>
      </c>
      <c r="H259" s="116">
        <v>19</v>
      </c>
      <c r="I259" s="116">
        <v>19</v>
      </c>
      <c r="J259" s="115" t="s">
        <v>1411</v>
      </c>
      <c r="K259" s="117" t="s">
        <v>1412</v>
      </c>
      <c r="L259" s="114" t="s">
        <v>1413</v>
      </c>
    </row>
    <row r="260" spans="1:14" ht="26.25" customHeight="1">
      <c r="A260" s="87">
        <v>256</v>
      </c>
      <c r="B260" s="139" t="s">
        <v>1417</v>
      </c>
      <c r="C260" s="140">
        <v>2</v>
      </c>
      <c r="D260" s="140" t="s">
        <v>1407</v>
      </c>
      <c r="E260" s="141" t="s">
        <v>1418</v>
      </c>
      <c r="F260" s="140" t="s">
        <v>1409</v>
      </c>
      <c r="G260" s="140" t="s">
        <v>1410</v>
      </c>
      <c r="H260" s="142">
        <v>170</v>
      </c>
      <c r="I260" s="142">
        <v>170</v>
      </c>
      <c r="J260" s="141" t="s">
        <v>1419</v>
      </c>
      <c r="K260" s="140" t="s">
        <v>1420</v>
      </c>
      <c r="L260" s="140" t="s">
        <v>1421</v>
      </c>
    </row>
    <row r="261" spans="1:14" ht="26.25" customHeight="1">
      <c r="A261" s="87">
        <v>257</v>
      </c>
      <c r="B261" s="139" t="s">
        <v>1417</v>
      </c>
      <c r="C261" s="331">
        <v>1</v>
      </c>
      <c r="D261" s="331" t="s">
        <v>1407</v>
      </c>
      <c r="E261" s="333" t="s">
        <v>1422</v>
      </c>
      <c r="F261" s="141" t="s">
        <v>1415</v>
      </c>
      <c r="G261" s="140" t="s">
        <v>1410</v>
      </c>
      <c r="H261" s="335">
        <v>100</v>
      </c>
      <c r="I261" s="263" t="s">
        <v>1423</v>
      </c>
      <c r="J261" s="141" t="s">
        <v>1419</v>
      </c>
      <c r="K261" s="140" t="s">
        <v>1424</v>
      </c>
      <c r="L261" s="140" t="s">
        <v>1425</v>
      </c>
    </row>
    <row r="262" spans="1:14" ht="26.25" customHeight="1">
      <c r="A262" s="87">
        <v>258</v>
      </c>
      <c r="B262" s="139" t="s">
        <v>1417</v>
      </c>
      <c r="C262" s="332"/>
      <c r="D262" s="332"/>
      <c r="E262" s="334"/>
      <c r="F262" s="141" t="s">
        <v>1426</v>
      </c>
      <c r="G262" s="140" t="s">
        <v>1410</v>
      </c>
      <c r="H262" s="336"/>
      <c r="I262" s="263" t="s">
        <v>1427</v>
      </c>
      <c r="J262" s="141" t="s">
        <v>1419</v>
      </c>
      <c r="K262" s="140" t="s">
        <v>1428</v>
      </c>
      <c r="L262" s="140" t="s">
        <v>1429</v>
      </c>
    </row>
    <row r="263" spans="1:14" ht="26.25" customHeight="1">
      <c r="A263" s="87">
        <v>259</v>
      </c>
      <c r="B263" s="139" t="s">
        <v>1417</v>
      </c>
      <c r="C263" s="143">
        <v>3</v>
      </c>
      <c r="D263" s="143" t="s">
        <v>15</v>
      </c>
      <c r="E263" s="144" t="s">
        <v>1430</v>
      </c>
      <c r="F263" s="143" t="s">
        <v>1431</v>
      </c>
      <c r="G263" s="143" t="s">
        <v>1410</v>
      </c>
      <c r="H263" s="142">
        <v>30</v>
      </c>
      <c r="I263" s="263">
        <v>30</v>
      </c>
      <c r="J263" s="144" t="s">
        <v>1419</v>
      </c>
      <c r="K263" s="140" t="s">
        <v>1432</v>
      </c>
      <c r="L263" s="140" t="s">
        <v>1433</v>
      </c>
    </row>
    <row r="264" spans="1:14" ht="26.25" customHeight="1">
      <c r="A264" s="87">
        <v>260</v>
      </c>
      <c r="B264" s="139" t="s">
        <v>1417</v>
      </c>
      <c r="C264" s="337">
        <v>1</v>
      </c>
      <c r="D264" s="331" t="s">
        <v>1407</v>
      </c>
      <c r="E264" s="341" t="s">
        <v>1434</v>
      </c>
      <c r="F264" s="143" t="s">
        <v>1431</v>
      </c>
      <c r="G264" s="143" t="s">
        <v>1410</v>
      </c>
      <c r="H264" s="335">
        <v>50</v>
      </c>
      <c r="I264" s="263">
        <v>30</v>
      </c>
      <c r="J264" s="144" t="s">
        <v>1419</v>
      </c>
      <c r="K264" s="140" t="s">
        <v>1420</v>
      </c>
      <c r="L264" s="140" t="s">
        <v>1421</v>
      </c>
    </row>
    <row r="265" spans="1:14" ht="26.25" customHeight="1">
      <c r="A265" s="87">
        <v>261</v>
      </c>
      <c r="B265" s="139" t="s">
        <v>1417</v>
      </c>
      <c r="C265" s="338"/>
      <c r="D265" s="332"/>
      <c r="E265" s="342"/>
      <c r="F265" s="141" t="s">
        <v>1409</v>
      </c>
      <c r="G265" s="140" t="s">
        <v>1410</v>
      </c>
      <c r="H265" s="336"/>
      <c r="I265" s="263">
        <v>20</v>
      </c>
      <c r="J265" s="141" t="s">
        <v>1419</v>
      </c>
      <c r="K265" s="140" t="s">
        <v>1420</v>
      </c>
      <c r="L265" s="140" t="s">
        <v>1421</v>
      </c>
    </row>
    <row r="266" spans="1:14" ht="26.25" customHeight="1">
      <c r="A266" s="87">
        <v>262</v>
      </c>
      <c r="B266" s="139" t="s">
        <v>1417</v>
      </c>
      <c r="C266" s="337">
        <v>2</v>
      </c>
      <c r="D266" s="337" t="s">
        <v>15</v>
      </c>
      <c r="E266" s="339" t="s">
        <v>1435</v>
      </c>
      <c r="F266" s="141" t="s">
        <v>1409</v>
      </c>
      <c r="G266" s="143" t="s">
        <v>1410</v>
      </c>
      <c r="H266" s="335">
        <v>50</v>
      </c>
      <c r="I266" s="263" t="s">
        <v>1436</v>
      </c>
      <c r="J266" s="144" t="s">
        <v>1419</v>
      </c>
      <c r="K266" s="141" t="s">
        <v>1420</v>
      </c>
      <c r="L266" s="140" t="s">
        <v>1421</v>
      </c>
    </row>
    <row r="267" spans="1:14" ht="26.25" customHeight="1">
      <c r="A267" s="87">
        <v>263</v>
      </c>
      <c r="B267" s="139" t="s">
        <v>1417</v>
      </c>
      <c r="C267" s="338"/>
      <c r="D267" s="338"/>
      <c r="E267" s="340"/>
      <c r="F267" s="141" t="s">
        <v>1415</v>
      </c>
      <c r="G267" s="143" t="s">
        <v>1410</v>
      </c>
      <c r="H267" s="336"/>
      <c r="I267" s="263" t="s">
        <v>1437</v>
      </c>
      <c r="J267" s="144" t="s">
        <v>1419</v>
      </c>
      <c r="K267" s="141" t="s">
        <v>1424</v>
      </c>
      <c r="L267" s="140" t="s">
        <v>1425</v>
      </c>
    </row>
    <row r="268" spans="1:14" ht="26.25" customHeight="1">
      <c r="A268" s="87">
        <v>264</v>
      </c>
      <c r="B268" s="139" t="s">
        <v>1417</v>
      </c>
      <c r="C268" s="146">
        <v>3</v>
      </c>
      <c r="D268" s="146" t="s">
        <v>1407</v>
      </c>
      <c r="E268" s="155" t="s">
        <v>1438</v>
      </c>
      <c r="F268" s="146" t="s">
        <v>1415</v>
      </c>
      <c r="G268" s="146" t="s">
        <v>1410</v>
      </c>
      <c r="H268" s="148">
        <v>50</v>
      </c>
      <c r="I268" s="264">
        <v>50</v>
      </c>
      <c r="J268" s="146" t="s">
        <v>1439</v>
      </c>
      <c r="K268" s="140" t="s">
        <v>1440</v>
      </c>
      <c r="L268" s="140" t="s">
        <v>1441</v>
      </c>
    </row>
    <row r="269" spans="1:14" ht="26.25" customHeight="1">
      <c r="A269" s="87">
        <v>265</v>
      </c>
      <c r="B269" s="139" t="s">
        <v>1417</v>
      </c>
      <c r="C269" s="140">
        <v>3</v>
      </c>
      <c r="D269" s="140" t="s">
        <v>1407</v>
      </c>
      <c r="E269" s="141" t="s">
        <v>1442</v>
      </c>
      <c r="F269" s="140" t="s">
        <v>1443</v>
      </c>
      <c r="G269" s="140" t="s">
        <v>1410</v>
      </c>
      <c r="H269" s="142">
        <v>95</v>
      </c>
      <c r="I269" s="263">
        <v>95</v>
      </c>
      <c r="J269" s="140" t="s">
        <v>1439</v>
      </c>
      <c r="K269" s="140" t="s">
        <v>1444</v>
      </c>
      <c r="L269" s="140" t="s">
        <v>1445</v>
      </c>
    </row>
    <row r="270" spans="1:14" ht="26.25" customHeight="1">
      <c r="A270" s="87">
        <v>266</v>
      </c>
      <c r="B270" s="139" t="s">
        <v>1417</v>
      </c>
      <c r="C270" s="140">
        <v>3</v>
      </c>
      <c r="D270" s="140" t="s">
        <v>1407</v>
      </c>
      <c r="E270" s="141" t="s">
        <v>1446</v>
      </c>
      <c r="F270" s="140" t="s">
        <v>1409</v>
      </c>
      <c r="G270" s="140" t="s">
        <v>1410</v>
      </c>
      <c r="H270" s="142">
        <v>1000</v>
      </c>
      <c r="I270" s="263">
        <v>1000</v>
      </c>
      <c r="J270" s="140" t="s">
        <v>1439</v>
      </c>
      <c r="K270" s="140" t="s">
        <v>1440</v>
      </c>
      <c r="L270" s="140" t="s">
        <v>1441</v>
      </c>
    </row>
    <row r="271" spans="1:14" ht="26.25" customHeight="1">
      <c r="A271" s="87">
        <v>267</v>
      </c>
      <c r="B271" s="139" t="s">
        <v>1417</v>
      </c>
      <c r="C271" s="140">
        <v>3</v>
      </c>
      <c r="D271" s="140" t="s">
        <v>1407</v>
      </c>
      <c r="E271" s="141" t="s">
        <v>1447</v>
      </c>
      <c r="F271" s="140" t="s">
        <v>1409</v>
      </c>
      <c r="G271" s="140" t="s">
        <v>1410</v>
      </c>
      <c r="H271" s="142">
        <v>50</v>
      </c>
      <c r="I271" s="263">
        <v>50</v>
      </c>
      <c r="J271" s="140" t="s">
        <v>1439</v>
      </c>
      <c r="K271" s="140" t="s">
        <v>1440</v>
      </c>
      <c r="L271" s="140" t="s">
        <v>1441</v>
      </c>
    </row>
    <row r="272" spans="1:14" ht="26.25" customHeight="1">
      <c r="A272" s="87">
        <v>268</v>
      </c>
      <c r="B272" s="139" t="s">
        <v>1417</v>
      </c>
      <c r="C272" s="146">
        <v>2</v>
      </c>
      <c r="D272" s="146" t="s">
        <v>1407</v>
      </c>
      <c r="E272" s="155" t="s">
        <v>1448</v>
      </c>
      <c r="F272" s="146" t="s">
        <v>1443</v>
      </c>
      <c r="G272" s="146" t="s">
        <v>1410</v>
      </c>
      <c r="H272" s="148">
        <v>200</v>
      </c>
      <c r="I272" s="264">
        <v>200</v>
      </c>
      <c r="J272" s="146" t="s">
        <v>1449</v>
      </c>
      <c r="K272" s="140" t="s">
        <v>1450</v>
      </c>
      <c r="L272" s="140" t="s">
        <v>1451</v>
      </c>
    </row>
    <row r="273" spans="1:12" ht="26.25" customHeight="1">
      <c r="A273" s="87">
        <v>269</v>
      </c>
      <c r="B273" s="139" t="s">
        <v>1417</v>
      </c>
      <c r="C273" s="140">
        <v>4</v>
      </c>
      <c r="D273" s="140" t="s">
        <v>1407</v>
      </c>
      <c r="E273" s="141" t="s">
        <v>1452</v>
      </c>
      <c r="F273" s="140" t="s">
        <v>1415</v>
      </c>
      <c r="G273" s="140" t="s">
        <v>1410</v>
      </c>
      <c r="H273" s="142">
        <v>20</v>
      </c>
      <c r="I273" s="142">
        <v>20</v>
      </c>
      <c r="J273" s="140" t="s">
        <v>1453</v>
      </c>
      <c r="K273" s="140" t="s">
        <v>1454</v>
      </c>
      <c r="L273" s="140" t="s">
        <v>1455</v>
      </c>
    </row>
    <row r="274" spans="1:12" ht="26.25" customHeight="1">
      <c r="A274" s="87">
        <v>270</v>
      </c>
      <c r="B274" s="15" t="s">
        <v>39</v>
      </c>
      <c r="C274" s="9">
        <v>3</v>
      </c>
      <c r="D274" s="9" t="s">
        <v>15</v>
      </c>
      <c r="E274" s="13" t="s">
        <v>38</v>
      </c>
      <c r="F274" s="13" t="s">
        <v>37</v>
      </c>
      <c r="G274" s="9" t="s">
        <v>17</v>
      </c>
      <c r="H274" s="14">
        <v>180</v>
      </c>
      <c r="I274" s="14">
        <v>180</v>
      </c>
      <c r="J274" s="13" t="s">
        <v>36</v>
      </c>
      <c r="K274" s="10" t="s">
        <v>35</v>
      </c>
      <c r="L274" s="9" t="s">
        <v>34</v>
      </c>
    </row>
    <row r="275" spans="1:12" ht="26.25" customHeight="1">
      <c r="A275" s="87">
        <v>271</v>
      </c>
      <c r="B275" s="9" t="s">
        <v>1456</v>
      </c>
      <c r="C275" s="9">
        <v>2</v>
      </c>
      <c r="D275" s="9" t="s">
        <v>15</v>
      </c>
      <c r="E275" s="13" t="s">
        <v>1457</v>
      </c>
      <c r="F275" s="13" t="s">
        <v>1458</v>
      </c>
      <c r="G275" s="13" t="s">
        <v>1459</v>
      </c>
      <c r="H275" s="14">
        <v>612</v>
      </c>
      <c r="I275" s="14">
        <v>500</v>
      </c>
      <c r="J275" s="13" t="s">
        <v>1460</v>
      </c>
      <c r="K275" s="10" t="s">
        <v>1461</v>
      </c>
      <c r="L275" s="9" t="s">
        <v>1462</v>
      </c>
    </row>
    <row r="276" spans="1:12" ht="26.25" customHeight="1">
      <c r="A276" s="87">
        <v>272</v>
      </c>
      <c r="B276" s="12" t="s">
        <v>1456</v>
      </c>
      <c r="C276" s="12">
        <v>3</v>
      </c>
      <c r="D276" s="12" t="s">
        <v>1463</v>
      </c>
      <c r="E276" s="11" t="s">
        <v>1464</v>
      </c>
      <c r="F276" s="12" t="s">
        <v>1465</v>
      </c>
      <c r="G276" s="12" t="s">
        <v>1459</v>
      </c>
      <c r="H276" s="14">
        <v>237</v>
      </c>
      <c r="I276" s="14">
        <v>20</v>
      </c>
      <c r="J276" s="11" t="s">
        <v>1460</v>
      </c>
      <c r="K276" s="10" t="s">
        <v>1466</v>
      </c>
      <c r="L276" s="9" t="s">
        <v>1467</v>
      </c>
    </row>
    <row r="277" spans="1:12" ht="26.25" customHeight="1">
      <c r="A277" s="87">
        <v>273</v>
      </c>
      <c r="B277" s="140" t="s">
        <v>1468</v>
      </c>
      <c r="C277" s="140">
        <v>5</v>
      </c>
      <c r="D277" s="140" t="s">
        <v>1469</v>
      </c>
      <c r="E277" s="141" t="s">
        <v>1470</v>
      </c>
      <c r="F277" s="140" t="s">
        <v>1471</v>
      </c>
      <c r="G277" s="140" t="s">
        <v>1472</v>
      </c>
      <c r="H277" s="142">
        <v>300</v>
      </c>
      <c r="I277" s="142">
        <v>280</v>
      </c>
      <c r="J277" s="141" t="s">
        <v>1473</v>
      </c>
      <c r="K277" s="140" t="s">
        <v>1474</v>
      </c>
      <c r="L277" s="140" t="s">
        <v>1475</v>
      </c>
    </row>
    <row r="278" spans="1:12" ht="26.25" customHeight="1">
      <c r="A278" s="87">
        <v>274</v>
      </c>
      <c r="B278" s="140" t="s">
        <v>1468</v>
      </c>
      <c r="C278" s="140">
        <v>2</v>
      </c>
      <c r="D278" s="140" t="s">
        <v>1469</v>
      </c>
      <c r="E278" s="141" t="s">
        <v>1476</v>
      </c>
      <c r="F278" s="141" t="s">
        <v>1477</v>
      </c>
      <c r="G278" s="140" t="s">
        <v>1472</v>
      </c>
      <c r="H278" s="142">
        <v>40</v>
      </c>
      <c r="I278" s="142">
        <v>40</v>
      </c>
      <c r="J278" s="141" t="s">
        <v>1473</v>
      </c>
      <c r="K278" s="140" t="s">
        <v>1478</v>
      </c>
      <c r="L278" s="140" t="s">
        <v>1479</v>
      </c>
    </row>
    <row r="279" spans="1:12" ht="26.25" customHeight="1">
      <c r="A279" s="87">
        <v>275</v>
      </c>
      <c r="B279" s="143" t="s">
        <v>1468</v>
      </c>
      <c r="C279" s="143">
        <v>2</v>
      </c>
      <c r="D279" s="143" t="s">
        <v>15</v>
      </c>
      <c r="E279" s="144" t="s">
        <v>1480</v>
      </c>
      <c r="F279" s="143" t="s">
        <v>1481</v>
      </c>
      <c r="G279" s="143" t="s">
        <v>1482</v>
      </c>
      <c r="H279" s="142">
        <v>30</v>
      </c>
      <c r="I279" s="142">
        <v>20</v>
      </c>
      <c r="J279" s="144" t="s">
        <v>1473</v>
      </c>
      <c r="K279" s="140" t="s">
        <v>1483</v>
      </c>
      <c r="L279" s="140" t="s">
        <v>1484</v>
      </c>
    </row>
    <row r="280" spans="1:12" ht="26.25" customHeight="1">
      <c r="A280" s="87">
        <v>276</v>
      </c>
      <c r="B280" s="113" t="s">
        <v>1485</v>
      </c>
      <c r="C280" s="112">
        <v>3</v>
      </c>
      <c r="D280" s="114" t="s">
        <v>1469</v>
      </c>
      <c r="E280" s="111" t="s">
        <v>1486</v>
      </c>
      <c r="F280" s="114" t="s">
        <v>1487</v>
      </c>
      <c r="G280" s="114" t="s">
        <v>1472</v>
      </c>
      <c r="H280" s="116">
        <v>600</v>
      </c>
      <c r="I280" s="116">
        <v>600</v>
      </c>
      <c r="J280" s="111" t="s">
        <v>1488</v>
      </c>
      <c r="K280" s="117" t="s">
        <v>1489</v>
      </c>
      <c r="L280" s="114" t="s">
        <v>1490</v>
      </c>
    </row>
    <row r="281" spans="1:12" ht="26.25" customHeight="1">
      <c r="A281" s="87">
        <v>277</v>
      </c>
      <c r="B281" s="113" t="s">
        <v>1485</v>
      </c>
      <c r="C281" s="120">
        <v>3</v>
      </c>
      <c r="D281" s="114" t="s">
        <v>1469</v>
      </c>
      <c r="E281" s="16" t="s">
        <v>1491</v>
      </c>
      <c r="F281" s="112" t="s">
        <v>1487</v>
      </c>
      <c r="G281" s="114" t="s">
        <v>1472</v>
      </c>
      <c r="H281" s="66">
        <v>400</v>
      </c>
      <c r="I281" s="66">
        <v>400</v>
      </c>
      <c r="J281" s="111" t="s">
        <v>1488</v>
      </c>
      <c r="K281" s="117" t="s">
        <v>1492</v>
      </c>
      <c r="L281" s="114" t="s">
        <v>1493</v>
      </c>
    </row>
    <row r="282" spans="1:12" ht="26.25" customHeight="1">
      <c r="A282" s="87">
        <v>278</v>
      </c>
      <c r="B282" s="113" t="s">
        <v>1485</v>
      </c>
      <c r="C282" s="114">
        <v>3</v>
      </c>
      <c r="D282" s="114" t="s">
        <v>1469</v>
      </c>
      <c r="E282" s="115" t="s">
        <v>1494</v>
      </c>
      <c r="F282" s="114" t="s">
        <v>1487</v>
      </c>
      <c r="G282" s="114" t="s">
        <v>1472</v>
      </c>
      <c r="H282" s="116">
        <v>400</v>
      </c>
      <c r="I282" s="116">
        <v>400</v>
      </c>
      <c r="J282" s="115" t="s">
        <v>1495</v>
      </c>
      <c r="K282" s="117" t="s">
        <v>1496</v>
      </c>
      <c r="L282" s="114" t="s">
        <v>1497</v>
      </c>
    </row>
    <row r="283" spans="1:12" ht="26.25" customHeight="1">
      <c r="A283" s="87">
        <v>279</v>
      </c>
      <c r="B283" s="113" t="s">
        <v>1485</v>
      </c>
      <c r="C283" s="120">
        <v>3</v>
      </c>
      <c r="D283" s="114" t="s">
        <v>1469</v>
      </c>
      <c r="E283" s="111" t="s">
        <v>1498</v>
      </c>
      <c r="F283" s="112" t="s">
        <v>1487</v>
      </c>
      <c r="G283" s="114" t="s">
        <v>1472</v>
      </c>
      <c r="H283" s="116">
        <v>400</v>
      </c>
      <c r="I283" s="116">
        <v>400</v>
      </c>
      <c r="J283" s="115" t="s">
        <v>1495</v>
      </c>
      <c r="K283" s="117" t="s">
        <v>1499</v>
      </c>
      <c r="L283" s="114" t="s">
        <v>1500</v>
      </c>
    </row>
    <row r="284" spans="1:12" ht="26.25" customHeight="1">
      <c r="A284" s="87">
        <v>280</v>
      </c>
      <c r="B284" s="113" t="s">
        <v>1485</v>
      </c>
      <c r="C284" s="120">
        <v>3</v>
      </c>
      <c r="D284" s="114" t="s">
        <v>1469</v>
      </c>
      <c r="E284" s="7" t="s">
        <v>1501</v>
      </c>
      <c r="F284" s="114" t="s">
        <v>33</v>
      </c>
      <c r="G284" s="114" t="s">
        <v>1472</v>
      </c>
      <c r="H284" s="116">
        <v>250</v>
      </c>
      <c r="I284" s="116">
        <v>250</v>
      </c>
      <c r="J284" s="115" t="s">
        <v>1495</v>
      </c>
      <c r="K284" s="117" t="s">
        <v>1502</v>
      </c>
      <c r="L284" s="114" t="s">
        <v>1503</v>
      </c>
    </row>
    <row r="285" spans="1:12" ht="26.25" customHeight="1">
      <c r="A285" s="87">
        <v>281</v>
      </c>
      <c r="B285" s="113" t="s">
        <v>1485</v>
      </c>
      <c r="C285" s="114">
        <v>3</v>
      </c>
      <c r="D285" s="114" t="s">
        <v>1469</v>
      </c>
      <c r="E285" s="115" t="s">
        <v>1504</v>
      </c>
      <c r="F285" s="114" t="s">
        <v>33</v>
      </c>
      <c r="G285" s="114" t="s">
        <v>17</v>
      </c>
      <c r="H285" s="116">
        <v>400</v>
      </c>
      <c r="I285" s="116">
        <v>400</v>
      </c>
      <c r="J285" s="115" t="s">
        <v>32</v>
      </c>
      <c r="K285" s="114" t="s">
        <v>1505</v>
      </c>
      <c r="L285" s="114" t="s">
        <v>31</v>
      </c>
    </row>
    <row r="286" spans="1:12" ht="26.25" customHeight="1">
      <c r="A286" s="87">
        <v>282</v>
      </c>
      <c r="B286" s="139" t="s">
        <v>1506</v>
      </c>
      <c r="C286" s="140">
        <v>1</v>
      </c>
      <c r="D286" s="140" t="s">
        <v>1469</v>
      </c>
      <c r="E286" s="141" t="s">
        <v>1507</v>
      </c>
      <c r="F286" s="140" t="s">
        <v>1508</v>
      </c>
      <c r="G286" s="140" t="s">
        <v>1472</v>
      </c>
      <c r="H286" s="142">
        <v>876</v>
      </c>
      <c r="I286" s="142">
        <v>793</v>
      </c>
      <c r="J286" s="141" t="s">
        <v>1509</v>
      </c>
      <c r="K286" s="140" t="s">
        <v>1510</v>
      </c>
      <c r="L286" s="140" t="s">
        <v>1511</v>
      </c>
    </row>
    <row r="287" spans="1:12" ht="26.25" customHeight="1">
      <c r="A287" s="87">
        <v>283</v>
      </c>
      <c r="B287" s="8" t="s">
        <v>1512</v>
      </c>
      <c r="C287" s="114" t="s">
        <v>1513</v>
      </c>
      <c r="D287" s="114" t="s">
        <v>1469</v>
      </c>
      <c r="E287" s="115" t="s">
        <v>1514</v>
      </c>
      <c r="F287" s="114" t="s">
        <v>1471</v>
      </c>
      <c r="G287" s="114" t="s">
        <v>1472</v>
      </c>
      <c r="H287" s="116">
        <v>600</v>
      </c>
      <c r="I287" s="116">
        <v>590</v>
      </c>
      <c r="J287" s="115" t="s">
        <v>1460</v>
      </c>
      <c r="K287" s="117" t="s">
        <v>1515</v>
      </c>
      <c r="L287" s="114" t="s">
        <v>1516</v>
      </c>
    </row>
    <row r="288" spans="1:12" ht="26.25" customHeight="1">
      <c r="A288" s="87">
        <v>284</v>
      </c>
      <c r="B288" s="8" t="s">
        <v>1512</v>
      </c>
      <c r="C288" s="114" t="s">
        <v>1513</v>
      </c>
      <c r="D288" s="114" t="s">
        <v>1469</v>
      </c>
      <c r="E288" s="115" t="s">
        <v>1517</v>
      </c>
      <c r="F288" s="114" t="s">
        <v>1518</v>
      </c>
      <c r="G288" s="114" t="s">
        <v>1472</v>
      </c>
      <c r="H288" s="116">
        <v>190</v>
      </c>
      <c r="I288" s="116">
        <v>190</v>
      </c>
      <c r="J288" s="115" t="s">
        <v>1460</v>
      </c>
      <c r="K288" s="117" t="s">
        <v>1519</v>
      </c>
      <c r="L288" s="114" t="s">
        <v>1520</v>
      </c>
    </row>
    <row r="289" spans="1:12" ht="26.25" customHeight="1">
      <c r="A289" s="87">
        <v>285</v>
      </c>
      <c r="B289" s="8" t="s">
        <v>1512</v>
      </c>
      <c r="C289" s="112" t="s">
        <v>1521</v>
      </c>
      <c r="D289" s="112" t="s">
        <v>15</v>
      </c>
      <c r="E289" s="111" t="s">
        <v>30</v>
      </c>
      <c r="F289" s="112" t="s">
        <v>1481</v>
      </c>
      <c r="G289" s="112" t="s">
        <v>17</v>
      </c>
      <c r="H289" s="116">
        <v>150</v>
      </c>
      <c r="I289" s="116">
        <v>150</v>
      </c>
      <c r="J289" s="115" t="s">
        <v>1460</v>
      </c>
      <c r="K289" s="117" t="s">
        <v>1522</v>
      </c>
      <c r="L289" s="114" t="s">
        <v>1523</v>
      </c>
    </row>
    <row r="290" spans="1:12" ht="26.25" customHeight="1">
      <c r="A290" s="87">
        <v>286</v>
      </c>
      <c r="B290" s="8" t="s">
        <v>1512</v>
      </c>
      <c r="C290" s="114" t="s">
        <v>1521</v>
      </c>
      <c r="D290" s="114" t="s">
        <v>1469</v>
      </c>
      <c r="E290" s="7" t="s">
        <v>1524</v>
      </c>
      <c r="F290" s="114" t="s">
        <v>1481</v>
      </c>
      <c r="G290" s="114" t="s">
        <v>1472</v>
      </c>
      <c r="H290" s="116">
        <v>60</v>
      </c>
      <c r="I290" s="116">
        <v>60</v>
      </c>
      <c r="J290" s="115" t="s">
        <v>1460</v>
      </c>
      <c r="K290" s="117" t="s">
        <v>1522</v>
      </c>
      <c r="L290" s="114" t="s">
        <v>1523</v>
      </c>
    </row>
    <row r="291" spans="1:12" ht="24" customHeight="1">
      <c r="H291" s="161">
        <f>SUM(H5:H290)</f>
        <v>305863.49</v>
      </c>
      <c r="I291" s="161">
        <f>SUM(I5:I290)</f>
        <v>236945.49</v>
      </c>
    </row>
  </sheetData>
  <mergeCells count="25">
    <mergeCell ref="A1:L1"/>
    <mergeCell ref="K3:K4"/>
    <mergeCell ref="L3:L4"/>
    <mergeCell ref="B3:B4"/>
    <mergeCell ref="C3:C4"/>
    <mergeCell ref="A3:A4"/>
    <mergeCell ref="K2:L2"/>
    <mergeCell ref="D3:D4"/>
    <mergeCell ref="E3:E4"/>
    <mergeCell ref="F3:F4"/>
    <mergeCell ref="G3:G4"/>
    <mergeCell ref="H3:I3"/>
    <mergeCell ref="J3:J4"/>
    <mergeCell ref="C261:C262"/>
    <mergeCell ref="D261:D262"/>
    <mergeCell ref="E261:E262"/>
    <mergeCell ref="H261:H262"/>
    <mergeCell ref="C266:C267"/>
    <mergeCell ref="D266:D267"/>
    <mergeCell ref="E266:E267"/>
    <mergeCell ref="H266:H267"/>
    <mergeCell ref="C264:C265"/>
    <mergeCell ref="D264:D265"/>
    <mergeCell ref="E264:E265"/>
    <mergeCell ref="H264:H265"/>
  </mergeCells>
  <phoneticPr fontId="3" type="noConversion"/>
  <dataValidations count="3">
    <dataValidation type="list" allowBlank="1" showInputMessage="1" showErrorMessage="1" sqref="D133" xr:uid="{00000000-0002-0000-0200-000000000000}">
      <formula1>"자체조달,중앙조달"</formula1>
    </dataValidation>
    <dataValidation type="list" allowBlank="1" showInputMessage="1" showErrorMessage="1" sqref="F133" xr:uid="{00000000-0002-0000-0200-000001000000}">
      <formula1>"토건,토목,건축,전문,전기,통신,소방,기타"</formula1>
    </dataValidation>
    <dataValidation type="list" allowBlank="1" showInputMessage="1" showErrorMessage="1" sqref="G133" xr:uid="{00000000-0002-0000-0200-000002000000}">
      <formula1>"대안,턴키,일반,PQ,수의,실적"</formula1>
    </dataValidation>
  </dataValidations>
  <pageMargins left="0.64" right="0.61" top="0.74803149606299213" bottom="0.74803149606299213" header="0.31496062992125984" footer="0.31496062992125984"/>
  <pageSetup paperSize="9" scale="93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7"/>
  <sheetViews>
    <sheetView zoomScaleNormal="100" zoomScaleSheetLayoutView="100" workbookViewId="0">
      <selection activeCell="E18" sqref="E18"/>
    </sheetView>
  </sheetViews>
  <sheetFormatPr defaultRowHeight="24" customHeight="1"/>
  <cols>
    <col min="1" max="1" width="6.88671875" customWidth="1"/>
    <col min="2" max="2" width="14.33203125" customWidth="1"/>
    <col min="3" max="3" width="8.33203125" customWidth="1"/>
    <col min="4" max="4" width="8.109375" customWidth="1"/>
    <col min="5" max="5" width="30" customWidth="1"/>
    <col min="6" max="6" width="5.109375" customWidth="1"/>
    <col min="7" max="7" width="8.109375" customWidth="1"/>
    <col min="8" max="8" width="8.33203125" customWidth="1"/>
    <col min="9" max="9" width="9.5546875" customWidth="1"/>
    <col min="10" max="10" width="14.77734375" customWidth="1"/>
    <col min="11" max="11" width="6.5546875" customWidth="1"/>
    <col min="12" max="12" width="10.21875" customWidth="1"/>
    <col min="13" max="13" width="10" bestFit="1" customWidth="1"/>
    <col min="14" max="14" width="12.21875" bestFit="1" customWidth="1"/>
    <col min="15" max="15" width="8.44140625" bestFit="1" customWidth="1"/>
    <col min="16" max="16" width="12.21875" bestFit="1" customWidth="1"/>
    <col min="17" max="18" width="10.21875" bestFit="1" customWidth="1"/>
  </cols>
  <sheetData>
    <row r="1" spans="1:12" ht="24" customHeight="1">
      <c r="B1" s="325" t="s">
        <v>123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</row>
    <row r="2" spans="1:12" ht="22.5" customHeight="1">
      <c r="B2" s="3"/>
      <c r="C2" s="3"/>
      <c r="D2" s="3"/>
      <c r="E2" s="3"/>
      <c r="F2" s="3"/>
      <c r="G2" s="3"/>
      <c r="H2" s="3"/>
      <c r="I2" s="3"/>
      <c r="J2" s="3"/>
      <c r="K2" s="326" t="s">
        <v>121</v>
      </c>
      <c r="L2" s="326"/>
    </row>
    <row r="3" spans="1:12" ht="21.75" customHeight="1">
      <c r="A3" s="324" t="s">
        <v>120</v>
      </c>
      <c r="B3" s="329" t="s">
        <v>10</v>
      </c>
      <c r="C3" s="329" t="s">
        <v>8</v>
      </c>
      <c r="D3" s="329" t="s">
        <v>0</v>
      </c>
      <c r="E3" s="329" t="s">
        <v>1</v>
      </c>
      <c r="F3" s="329" t="s">
        <v>2</v>
      </c>
      <c r="G3" s="329" t="s">
        <v>3</v>
      </c>
      <c r="H3" s="327" t="s">
        <v>1525</v>
      </c>
      <c r="I3" s="328"/>
      <c r="J3" s="228" t="s">
        <v>4</v>
      </c>
      <c r="K3" s="228" t="s">
        <v>5</v>
      </c>
      <c r="L3" s="228" t="s">
        <v>6</v>
      </c>
    </row>
    <row r="4" spans="1:12" ht="28.5" customHeight="1">
      <c r="A4" s="324"/>
      <c r="B4" s="330"/>
      <c r="C4" s="330"/>
      <c r="D4" s="330"/>
      <c r="E4" s="330"/>
      <c r="F4" s="330"/>
      <c r="G4" s="330"/>
      <c r="H4" s="228" t="s">
        <v>853</v>
      </c>
      <c r="I4" s="228" t="s">
        <v>854</v>
      </c>
      <c r="J4" s="228"/>
      <c r="K4" s="228"/>
      <c r="L4" s="228"/>
    </row>
    <row r="5" spans="1:12" s="1" customFormat="1" ht="27" customHeight="1">
      <c r="A5" s="87">
        <v>1</v>
      </c>
      <c r="B5" s="113" t="s">
        <v>1526</v>
      </c>
      <c r="C5" s="114">
        <v>1</v>
      </c>
      <c r="D5" s="114" t="s">
        <v>855</v>
      </c>
      <c r="E5" s="115" t="s">
        <v>1527</v>
      </c>
      <c r="F5" s="114" t="s">
        <v>867</v>
      </c>
      <c r="G5" s="114" t="s">
        <v>857</v>
      </c>
      <c r="H5" s="116">
        <v>1876</v>
      </c>
      <c r="I5" s="116">
        <v>1771</v>
      </c>
      <c r="J5" s="115" t="s">
        <v>1528</v>
      </c>
      <c r="K5" s="117" t="s">
        <v>1529</v>
      </c>
      <c r="L5" s="114" t="s">
        <v>1530</v>
      </c>
    </row>
    <row r="6" spans="1:12" s="1" customFormat="1" ht="27" customHeight="1">
      <c r="A6" s="87">
        <v>2</v>
      </c>
      <c r="B6" s="113" t="s">
        <v>1526</v>
      </c>
      <c r="C6" s="114">
        <v>1</v>
      </c>
      <c r="D6" s="114" t="s">
        <v>855</v>
      </c>
      <c r="E6" s="115" t="s">
        <v>1531</v>
      </c>
      <c r="F6" s="114" t="s">
        <v>867</v>
      </c>
      <c r="G6" s="114" t="s">
        <v>857</v>
      </c>
      <c r="H6" s="116">
        <v>1876</v>
      </c>
      <c r="I6" s="116">
        <v>20</v>
      </c>
      <c r="J6" s="115" t="s">
        <v>1528</v>
      </c>
      <c r="K6" s="117" t="s">
        <v>1529</v>
      </c>
      <c r="L6" s="114" t="s">
        <v>1530</v>
      </c>
    </row>
    <row r="7" spans="1:12" s="1" customFormat="1" ht="27" customHeight="1">
      <c r="A7" s="87">
        <v>3</v>
      </c>
      <c r="B7" s="113" t="s">
        <v>1526</v>
      </c>
      <c r="C7" s="114">
        <v>1</v>
      </c>
      <c r="D7" s="114" t="s">
        <v>855</v>
      </c>
      <c r="E7" s="115" t="s">
        <v>1532</v>
      </c>
      <c r="F7" s="114" t="s">
        <v>867</v>
      </c>
      <c r="G7" s="114" t="s">
        <v>1533</v>
      </c>
      <c r="H7" s="116">
        <v>1876</v>
      </c>
      <c r="I7" s="116">
        <v>7</v>
      </c>
      <c r="J7" s="115" t="s">
        <v>1528</v>
      </c>
      <c r="K7" s="117" t="s">
        <v>1529</v>
      </c>
      <c r="L7" s="114" t="s">
        <v>1530</v>
      </c>
    </row>
    <row r="8" spans="1:12" s="1" customFormat="1" ht="27" customHeight="1">
      <c r="A8" s="87">
        <v>4</v>
      </c>
      <c r="B8" s="113" t="s">
        <v>1526</v>
      </c>
      <c r="C8" s="114">
        <v>4</v>
      </c>
      <c r="D8" s="114" t="s">
        <v>855</v>
      </c>
      <c r="E8" s="115" t="s">
        <v>1534</v>
      </c>
      <c r="F8" s="114" t="s">
        <v>867</v>
      </c>
      <c r="G8" s="114" t="s">
        <v>1533</v>
      </c>
      <c r="H8" s="116">
        <v>20</v>
      </c>
      <c r="I8" s="116">
        <v>20</v>
      </c>
      <c r="J8" s="115" t="s">
        <v>1535</v>
      </c>
      <c r="K8" s="117" t="s">
        <v>1536</v>
      </c>
      <c r="L8" s="114" t="s">
        <v>1537</v>
      </c>
    </row>
    <row r="9" spans="1:12" s="1" customFormat="1" ht="27" customHeight="1">
      <c r="A9" s="87">
        <v>5</v>
      </c>
      <c r="B9" s="114" t="s">
        <v>1526</v>
      </c>
      <c r="C9" s="114">
        <v>5</v>
      </c>
      <c r="D9" s="114" t="s">
        <v>855</v>
      </c>
      <c r="E9" s="115" t="s">
        <v>1538</v>
      </c>
      <c r="F9" s="114" t="s">
        <v>867</v>
      </c>
      <c r="G9" s="114" t="s">
        <v>857</v>
      </c>
      <c r="H9" s="116">
        <v>245</v>
      </c>
      <c r="I9" s="116">
        <v>245</v>
      </c>
      <c r="J9" s="115" t="s">
        <v>1535</v>
      </c>
      <c r="K9" s="117" t="s">
        <v>1536</v>
      </c>
      <c r="L9" s="114" t="s">
        <v>1537</v>
      </c>
    </row>
    <row r="10" spans="1:12" s="1" customFormat="1" ht="27" customHeight="1">
      <c r="A10" s="87">
        <v>6</v>
      </c>
      <c r="B10" s="113" t="s">
        <v>1539</v>
      </c>
      <c r="C10" s="114">
        <v>6</v>
      </c>
      <c r="D10" s="114" t="s">
        <v>855</v>
      </c>
      <c r="E10" s="115" t="s">
        <v>1540</v>
      </c>
      <c r="F10" s="114" t="s">
        <v>867</v>
      </c>
      <c r="G10" s="114" t="s">
        <v>857</v>
      </c>
      <c r="H10" s="116">
        <v>1174</v>
      </c>
      <c r="I10" s="116">
        <v>594</v>
      </c>
      <c r="J10" s="115" t="s">
        <v>1528</v>
      </c>
      <c r="K10" s="117" t="s">
        <v>1541</v>
      </c>
      <c r="L10" s="114" t="s">
        <v>1542</v>
      </c>
    </row>
    <row r="11" spans="1:12" s="1" customFormat="1" ht="27" customHeight="1">
      <c r="A11" s="87">
        <v>7</v>
      </c>
      <c r="B11" s="113" t="s">
        <v>1539</v>
      </c>
      <c r="C11" s="114">
        <v>3</v>
      </c>
      <c r="D11" s="114" t="s">
        <v>855</v>
      </c>
      <c r="E11" s="115" t="s">
        <v>1543</v>
      </c>
      <c r="F11" s="114" t="s">
        <v>1544</v>
      </c>
      <c r="G11" s="114" t="s">
        <v>857</v>
      </c>
      <c r="H11" s="116">
        <v>18</v>
      </c>
      <c r="I11" s="116">
        <v>18</v>
      </c>
      <c r="J11" s="115" t="s">
        <v>1528</v>
      </c>
      <c r="K11" s="117" t="s">
        <v>1541</v>
      </c>
      <c r="L11" s="114" t="s">
        <v>1542</v>
      </c>
    </row>
    <row r="12" spans="1:12" s="1" customFormat="1" ht="27" customHeight="1">
      <c r="A12" s="87">
        <v>8</v>
      </c>
      <c r="B12" s="113" t="s">
        <v>1545</v>
      </c>
      <c r="C12" s="114">
        <v>3</v>
      </c>
      <c r="D12" s="114" t="s">
        <v>855</v>
      </c>
      <c r="E12" s="115" t="s">
        <v>1546</v>
      </c>
      <c r="F12" s="114" t="s">
        <v>867</v>
      </c>
      <c r="G12" s="114" t="s">
        <v>857</v>
      </c>
      <c r="H12" s="116">
        <v>1720</v>
      </c>
      <c r="I12" s="116">
        <v>1720</v>
      </c>
      <c r="J12" s="115" t="s">
        <v>1547</v>
      </c>
      <c r="K12" s="117" t="s">
        <v>1548</v>
      </c>
      <c r="L12" s="114" t="s">
        <v>1549</v>
      </c>
    </row>
    <row r="13" spans="1:12" s="1" customFormat="1" ht="27" customHeight="1">
      <c r="A13" s="87">
        <v>9</v>
      </c>
      <c r="B13" s="114" t="s">
        <v>1545</v>
      </c>
      <c r="C13" s="114">
        <v>6</v>
      </c>
      <c r="D13" s="114" t="s">
        <v>855</v>
      </c>
      <c r="E13" s="115" t="s">
        <v>1550</v>
      </c>
      <c r="F13" s="114" t="s">
        <v>867</v>
      </c>
      <c r="G13" s="114" t="s">
        <v>857</v>
      </c>
      <c r="H13" s="116">
        <v>800</v>
      </c>
      <c r="I13" s="116">
        <v>800</v>
      </c>
      <c r="J13" s="115" t="s">
        <v>1547</v>
      </c>
      <c r="K13" s="117" t="s">
        <v>1548</v>
      </c>
      <c r="L13" s="114" t="s">
        <v>1549</v>
      </c>
    </row>
    <row r="14" spans="1:12" s="1" customFormat="1" ht="27" customHeight="1">
      <c r="A14" s="87">
        <v>10</v>
      </c>
      <c r="B14" s="114" t="s">
        <v>1545</v>
      </c>
      <c r="C14" s="112">
        <v>2</v>
      </c>
      <c r="D14" s="114" t="s">
        <v>855</v>
      </c>
      <c r="E14" s="111" t="s">
        <v>1551</v>
      </c>
      <c r="F14" s="114" t="s">
        <v>867</v>
      </c>
      <c r="G14" s="114" t="s">
        <v>857</v>
      </c>
      <c r="H14" s="118">
        <v>22</v>
      </c>
      <c r="I14" s="119">
        <v>22</v>
      </c>
      <c r="J14" s="115" t="s">
        <v>1547</v>
      </c>
      <c r="K14" s="117" t="s">
        <v>1548</v>
      </c>
      <c r="L14" s="114" t="s">
        <v>1549</v>
      </c>
    </row>
    <row r="15" spans="1:12" s="1" customFormat="1" ht="27" customHeight="1">
      <c r="A15" s="87">
        <v>11</v>
      </c>
      <c r="B15" s="113" t="s">
        <v>1552</v>
      </c>
      <c r="C15" s="114">
        <v>2</v>
      </c>
      <c r="D15" s="114" t="s">
        <v>855</v>
      </c>
      <c r="E15" s="115" t="s">
        <v>1553</v>
      </c>
      <c r="F15" s="114" t="s">
        <v>925</v>
      </c>
      <c r="G15" s="114" t="s">
        <v>857</v>
      </c>
      <c r="H15" s="116">
        <v>23</v>
      </c>
      <c r="I15" s="116">
        <v>23</v>
      </c>
      <c r="J15" s="115" t="s">
        <v>1528</v>
      </c>
      <c r="K15" s="117" t="s">
        <v>1554</v>
      </c>
      <c r="L15" s="114" t="s">
        <v>1555</v>
      </c>
    </row>
    <row r="16" spans="1:12" s="1" customFormat="1" ht="27" customHeight="1">
      <c r="A16" s="87">
        <v>12</v>
      </c>
      <c r="B16" s="113" t="s">
        <v>1552</v>
      </c>
      <c r="C16" s="114">
        <v>3</v>
      </c>
      <c r="D16" s="114" t="s">
        <v>855</v>
      </c>
      <c r="E16" s="115" t="s">
        <v>1556</v>
      </c>
      <c r="F16" s="114" t="s">
        <v>925</v>
      </c>
      <c r="G16" s="114" t="s">
        <v>857</v>
      </c>
      <c r="H16" s="116">
        <v>29</v>
      </c>
      <c r="I16" s="116">
        <v>29</v>
      </c>
      <c r="J16" s="115" t="s">
        <v>1528</v>
      </c>
      <c r="K16" s="117" t="s">
        <v>1554</v>
      </c>
      <c r="L16" s="114" t="s">
        <v>1555</v>
      </c>
    </row>
    <row r="17" spans="1:12" s="1" customFormat="1" ht="27" customHeight="1">
      <c r="A17" s="87">
        <v>13</v>
      </c>
      <c r="B17" s="113" t="s">
        <v>1557</v>
      </c>
      <c r="C17" s="114">
        <v>5</v>
      </c>
      <c r="D17" s="114" t="s">
        <v>855</v>
      </c>
      <c r="E17" s="115" t="s">
        <v>1558</v>
      </c>
      <c r="F17" s="114" t="s">
        <v>1559</v>
      </c>
      <c r="G17" s="114" t="s">
        <v>857</v>
      </c>
      <c r="H17" s="116">
        <v>20</v>
      </c>
      <c r="I17" s="116">
        <v>20</v>
      </c>
      <c r="J17" s="115" t="s">
        <v>1528</v>
      </c>
      <c r="K17" s="117" t="s">
        <v>1560</v>
      </c>
      <c r="L17" s="114" t="s">
        <v>1561</v>
      </c>
    </row>
    <row r="18" spans="1:12" s="1" customFormat="1" ht="27" customHeight="1">
      <c r="A18" s="87">
        <v>14</v>
      </c>
      <c r="B18" s="113" t="s">
        <v>1557</v>
      </c>
      <c r="C18" s="114">
        <v>7</v>
      </c>
      <c r="D18" s="114" t="s">
        <v>855</v>
      </c>
      <c r="E18" s="115" t="s">
        <v>1562</v>
      </c>
      <c r="F18" s="114" t="s">
        <v>1559</v>
      </c>
      <c r="G18" s="114" t="s">
        <v>857</v>
      </c>
      <c r="H18" s="116">
        <v>18</v>
      </c>
      <c r="I18" s="116">
        <v>18</v>
      </c>
      <c r="J18" s="115" t="s">
        <v>1528</v>
      </c>
      <c r="K18" s="117" t="s">
        <v>1560</v>
      </c>
      <c r="L18" s="114" t="s">
        <v>1561</v>
      </c>
    </row>
    <row r="19" spans="1:12" s="1" customFormat="1" ht="27" customHeight="1">
      <c r="A19" s="87">
        <v>15</v>
      </c>
      <c r="B19" s="113" t="s">
        <v>1563</v>
      </c>
      <c r="C19" s="114">
        <v>1</v>
      </c>
      <c r="D19" s="114" t="s">
        <v>855</v>
      </c>
      <c r="E19" s="115" t="s">
        <v>1564</v>
      </c>
      <c r="F19" s="114" t="s">
        <v>867</v>
      </c>
      <c r="G19" s="114" t="s">
        <v>1533</v>
      </c>
      <c r="H19" s="116">
        <v>112</v>
      </c>
      <c r="I19" s="116">
        <v>112</v>
      </c>
      <c r="J19" s="115" t="s">
        <v>1528</v>
      </c>
      <c r="K19" s="117" t="s">
        <v>1565</v>
      </c>
      <c r="L19" s="114" t="s">
        <v>1566</v>
      </c>
    </row>
    <row r="20" spans="1:12" s="1" customFormat="1" ht="27" customHeight="1">
      <c r="A20" s="87">
        <v>16</v>
      </c>
      <c r="B20" s="113" t="s">
        <v>1563</v>
      </c>
      <c r="C20" s="114">
        <v>2</v>
      </c>
      <c r="D20" s="114" t="s">
        <v>855</v>
      </c>
      <c r="E20" s="115" t="s">
        <v>1567</v>
      </c>
      <c r="F20" s="114" t="s">
        <v>867</v>
      </c>
      <c r="G20" s="114" t="s">
        <v>1533</v>
      </c>
      <c r="H20" s="116">
        <v>45</v>
      </c>
      <c r="I20" s="116">
        <v>45</v>
      </c>
      <c r="J20" s="115" t="s">
        <v>1528</v>
      </c>
      <c r="K20" s="117" t="s">
        <v>1565</v>
      </c>
      <c r="L20" s="114" t="s">
        <v>1566</v>
      </c>
    </row>
    <row r="21" spans="1:12" s="1" customFormat="1" ht="27" customHeight="1">
      <c r="A21" s="87">
        <v>17</v>
      </c>
      <c r="B21" s="113" t="s">
        <v>1563</v>
      </c>
      <c r="C21" s="112">
        <v>3</v>
      </c>
      <c r="D21" s="112" t="s">
        <v>855</v>
      </c>
      <c r="E21" s="111" t="s">
        <v>1568</v>
      </c>
      <c r="F21" s="112" t="s">
        <v>867</v>
      </c>
      <c r="G21" s="112" t="s">
        <v>1533</v>
      </c>
      <c r="H21" s="118">
        <v>16</v>
      </c>
      <c r="I21" s="119">
        <v>16</v>
      </c>
      <c r="J21" s="111" t="s">
        <v>1528</v>
      </c>
      <c r="K21" s="117" t="s">
        <v>1565</v>
      </c>
      <c r="L21" s="114" t="s">
        <v>1566</v>
      </c>
    </row>
    <row r="22" spans="1:12" s="1" customFormat="1" ht="27" customHeight="1">
      <c r="A22" s="87">
        <v>18</v>
      </c>
      <c r="B22" s="114" t="s">
        <v>1569</v>
      </c>
      <c r="C22" s="114">
        <v>2</v>
      </c>
      <c r="D22" s="114" t="s">
        <v>15</v>
      </c>
      <c r="E22" s="265" t="s">
        <v>29</v>
      </c>
      <c r="F22" s="114" t="s">
        <v>1559</v>
      </c>
      <c r="G22" s="114" t="s">
        <v>1533</v>
      </c>
      <c r="H22" s="116">
        <v>34</v>
      </c>
      <c r="I22" s="116">
        <v>34</v>
      </c>
      <c r="J22" s="114" t="s">
        <v>1528</v>
      </c>
      <c r="K22" s="114" t="s">
        <v>1570</v>
      </c>
      <c r="L22" s="114" t="s">
        <v>1571</v>
      </c>
    </row>
    <row r="23" spans="1:12" s="1" customFormat="1" ht="27" customHeight="1">
      <c r="A23" s="87">
        <v>19</v>
      </c>
      <c r="B23" s="113" t="s">
        <v>1572</v>
      </c>
      <c r="C23" s="114">
        <v>1</v>
      </c>
      <c r="D23" s="114" t="s">
        <v>855</v>
      </c>
      <c r="E23" s="115" t="s">
        <v>1573</v>
      </c>
      <c r="F23" s="114" t="s">
        <v>867</v>
      </c>
      <c r="G23" s="114" t="s">
        <v>857</v>
      </c>
      <c r="H23" s="116">
        <v>52</v>
      </c>
      <c r="I23" s="116">
        <v>52</v>
      </c>
      <c r="J23" s="115" t="s">
        <v>1528</v>
      </c>
      <c r="K23" s="117" t="s">
        <v>1574</v>
      </c>
      <c r="L23" s="114" t="s">
        <v>1575</v>
      </c>
    </row>
    <row r="24" spans="1:12" s="1" customFormat="1" ht="27" customHeight="1">
      <c r="A24" s="87">
        <v>20</v>
      </c>
      <c r="B24" s="114" t="s">
        <v>1572</v>
      </c>
      <c r="C24" s="114">
        <v>1</v>
      </c>
      <c r="D24" s="114" t="s">
        <v>855</v>
      </c>
      <c r="E24" s="115" t="s">
        <v>1576</v>
      </c>
      <c r="F24" s="114" t="s">
        <v>867</v>
      </c>
      <c r="G24" s="114" t="s">
        <v>1533</v>
      </c>
      <c r="H24" s="116">
        <v>38</v>
      </c>
      <c r="I24" s="116">
        <v>38</v>
      </c>
      <c r="J24" s="115" t="s">
        <v>1528</v>
      </c>
      <c r="K24" s="117" t="s">
        <v>1574</v>
      </c>
      <c r="L24" s="114" t="s">
        <v>1575</v>
      </c>
    </row>
    <row r="25" spans="1:12" s="1" customFormat="1" ht="27" customHeight="1">
      <c r="A25" s="87">
        <v>21</v>
      </c>
      <c r="B25" s="112" t="s">
        <v>1572</v>
      </c>
      <c r="C25" s="112">
        <v>2</v>
      </c>
      <c r="D25" s="112" t="s">
        <v>15</v>
      </c>
      <c r="E25" s="111" t="s">
        <v>1577</v>
      </c>
      <c r="F25" s="112" t="s">
        <v>867</v>
      </c>
      <c r="G25" s="112" t="s">
        <v>17</v>
      </c>
      <c r="H25" s="118">
        <v>229</v>
      </c>
      <c r="I25" s="119">
        <v>229</v>
      </c>
      <c r="J25" s="111" t="s">
        <v>1528</v>
      </c>
      <c r="K25" s="117" t="s">
        <v>1574</v>
      </c>
      <c r="L25" s="114" t="s">
        <v>1575</v>
      </c>
    </row>
    <row r="26" spans="1:12" s="1" customFormat="1" ht="27" customHeight="1">
      <c r="A26" s="87">
        <v>22</v>
      </c>
      <c r="B26" s="114" t="s">
        <v>1572</v>
      </c>
      <c r="C26" s="114">
        <v>2</v>
      </c>
      <c r="D26" s="114" t="s">
        <v>855</v>
      </c>
      <c r="E26" s="7" t="s">
        <v>1578</v>
      </c>
      <c r="F26" s="114" t="s">
        <v>925</v>
      </c>
      <c r="G26" s="114" t="s">
        <v>857</v>
      </c>
      <c r="H26" s="127">
        <v>56</v>
      </c>
      <c r="I26" s="127">
        <v>56</v>
      </c>
      <c r="J26" s="115" t="s">
        <v>1528</v>
      </c>
      <c r="K26" s="117" t="s">
        <v>1574</v>
      </c>
      <c r="L26" s="114" t="s">
        <v>1575</v>
      </c>
    </row>
    <row r="27" spans="1:12" s="1" customFormat="1" ht="27" customHeight="1">
      <c r="A27" s="87">
        <v>23</v>
      </c>
      <c r="B27" s="114" t="s">
        <v>1579</v>
      </c>
      <c r="C27" s="114">
        <v>3</v>
      </c>
      <c r="D27" s="114" t="s">
        <v>855</v>
      </c>
      <c r="E27" s="115" t="s">
        <v>1580</v>
      </c>
      <c r="F27" s="114" t="s">
        <v>1559</v>
      </c>
      <c r="G27" s="114" t="s">
        <v>857</v>
      </c>
      <c r="H27" s="116">
        <v>38</v>
      </c>
      <c r="I27" s="116">
        <v>38</v>
      </c>
      <c r="J27" s="114" t="s">
        <v>1528</v>
      </c>
      <c r="K27" s="114" t="s">
        <v>1581</v>
      </c>
      <c r="L27" s="114" t="s">
        <v>1582</v>
      </c>
    </row>
    <row r="28" spans="1:12" s="1" customFormat="1" ht="27" customHeight="1">
      <c r="A28" s="87">
        <v>24</v>
      </c>
      <c r="B28" s="113" t="s">
        <v>1579</v>
      </c>
      <c r="C28" s="114">
        <v>4</v>
      </c>
      <c r="D28" s="114" t="s">
        <v>855</v>
      </c>
      <c r="E28" s="115" t="s">
        <v>1583</v>
      </c>
      <c r="F28" s="114" t="s">
        <v>1559</v>
      </c>
      <c r="G28" s="114" t="s">
        <v>1533</v>
      </c>
      <c r="H28" s="116">
        <v>16</v>
      </c>
      <c r="I28" s="116">
        <v>16</v>
      </c>
      <c r="J28" s="115" t="s">
        <v>1528</v>
      </c>
      <c r="K28" s="114" t="s">
        <v>1581</v>
      </c>
      <c r="L28" s="114" t="s">
        <v>1582</v>
      </c>
    </row>
    <row r="29" spans="1:12" s="1" customFormat="1" ht="27" customHeight="1">
      <c r="A29" s="87">
        <v>25</v>
      </c>
      <c r="B29" s="114" t="s">
        <v>1579</v>
      </c>
      <c r="C29" s="114">
        <v>2</v>
      </c>
      <c r="D29" s="114" t="s">
        <v>855</v>
      </c>
      <c r="E29" s="115" t="s">
        <v>1584</v>
      </c>
      <c r="F29" s="114" t="s">
        <v>1559</v>
      </c>
      <c r="G29" s="114" t="s">
        <v>857</v>
      </c>
      <c r="H29" s="116">
        <v>1516</v>
      </c>
      <c r="I29" s="116">
        <v>1516</v>
      </c>
      <c r="J29" s="114" t="s">
        <v>1528</v>
      </c>
      <c r="K29" s="114" t="s">
        <v>1581</v>
      </c>
      <c r="L29" s="114" t="s">
        <v>1582</v>
      </c>
    </row>
    <row r="30" spans="1:12" s="1" customFormat="1" ht="27" customHeight="1">
      <c r="A30" s="87">
        <v>26</v>
      </c>
      <c r="B30" s="113" t="s">
        <v>1579</v>
      </c>
      <c r="C30" s="114">
        <v>2</v>
      </c>
      <c r="D30" s="114" t="s">
        <v>855</v>
      </c>
      <c r="E30" s="115" t="s">
        <v>1585</v>
      </c>
      <c r="F30" s="114" t="s">
        <v>1559</v>
      </c>
      <c r="G30" s="114" t="s">
        <v>857</v>
      </c>
      <c r="H30" s="116">
        <v>20</v>
      </c>
      <c r="I30" s="116">
        <v>20</v>
      </c>
      <c r="J30" s="115" t="s">
        <v>1528</v>
      </c>
      <c r="K30" s="114" t="s">
        <v>1581</v>
      </c>
      <c r="L30" s="114" t="s">
        <v>1582</v>
      </c>
    </row>
    <row r="31" spans="1:12" s="1" customFormat="1" ht="27" customHeight="1">
      <c r="A31" s="87">
        <v>27</v>
      </c>
      <c r="B31" s="113" t="s">
        <v>1586</v>
      </c>
      <c r="C31" s="114">
        <v>3</v>
      </c>
      <c r="D31" s="114" t="s">
        <v>855</v>
      </c>
      <c r="E31" s="115" t="s">
        <v>1587</v>
      </c>
      <c r="F31" s="114" t="s">
        <v>867</v>
      </c>
      <c r="G31" s="114" t="s">
        <v>857</v>
      </c>
      <c r="H31" s="116">
        <v>42</v>
      </c>
      <c r="I31" s="116">
        <v>42</v>
      </c>
      <c r="J31" s="115" t="s">
        <v>1528</v>
      </c>
      <c r="K31" s="117" t="s">
        <v>1588</v>
      </c>
      <c r="L31" s="114" t="s">
        <v>1589</v>
      </c>
    </row>
    <row r="32" spans="1:12" s="1" customFormat="1" ht="27" customHeight="1">
      <c r="A32" s="87">
        <v>28</v>
      </c>
      <c r="B32" s="113" t="s">
        <v>1586</v>
      </c>
      <c r="C32" s="114">
        <v>3</v>
      </c>
      <c r="D32" s="114" t="s">
        <v>855</v>
      </c>
      <c r="E32" s="115" t="s">
        <v>1590</v>
      </c>
      <c r="F32" s="114" t="s">
        <v>867</v>
      </c>
      <c r="G32" s="114" t="s">
        <v>1533</v>
      </c>
      <c r="H32" s="116">
        <v>15</v>
      </c>
      <c r="I32" s="116">
        <v>15</v>
      </c>
      <c r="J32" s="115" t="s">
        <v>1528</v>
      </c>
      <c r="K32" s="117" t="s">
        <v>1588</v>
      </c>
      <c r="L32" s="114" t="s">
        <v>1589</v>
      </c>
    </row>
    <row r="33" spans="1:12" s="1" customFormat="1" ht="27" customHeight="1">
      <c r="A33" s="87">
        <v>29</v>
      </c>
      <c r="B33" s="113" t="s">
        <v>1591</v>
      </c>
      <c r="C33" s="114">
        <v>2</v>
      </c>
      <c r="D33" s="114" t="s">
        <v>855</v>
      </c>
      <c r="E33" s="115" t="s">
        <v>1592</v>
      </c>
      <c r="F33" s="114" t="s">
        <v>920</v>
      </c>
      <c r="G33" s="114" t="s">
        <v>857</v>
      </c>
      <c r="H33" s="116">
        <v>214</v>
      </c>
      <c r="I33" s="116">
        <v>214</v>
      </c>
      <c r="J33" s="115" t="s">
        <v>1528</v>
      </c>
      <c r="K33" s="117" t="s">
        <v>1593</v>
      </c>
      <c r="L33" s="114" t="s">
        <v>1594</v>
      </c>
    </row>
    <row r="34" spans="1:12" s="1" customFormat="1" ht="27" customHeight="1">
      <c r="A34" s="87">
        <v>30</v>
      </c>
      <c r="B34" s="114" t="s">
        <v>1591</v>
      </c>
      <c r="C34" s="114">
        <v>3</v>
      </c>
      <c r="D34" s="114" t="s">
        <v>855</v>
      </c>
      <c r="E34" s="115" t="s">
        <v>1595</v>
      </c>
      <c r="F34" s="114" t="s">
        <v>925</v>
      </c>
      <c r="G34" s="114" t="s">
        <v>857</v>
      </c>
      <c r="H34" s="116">
        <v>45</v>
      </c>
      <c r="I34" s="116">
        <v>45</v>
      </c>
      <c r="J34" s="115" t="s">
        <v>1528</v>
      </c>
      <c r="K34" s="117" t="s">
        <v>1593</v>
      </c>
      <c r="L34" s="114" t="s">
        <v>1594</v>
      </c>
    </row>
    <row r="35" spans="1:12" s="1" customFormat="1" ht="27" customHeight="1">
      <c r="A35" s="87">
        <v>31</v>
      </c>
      <c r="B35" s="113" t="s">
        <v>1596</v>
      </c>
      <c r="C35" s="114">
        <v>3</v>
      </c>
      <c r="D35" s="114" t="s">
        <v>855</v>
      </c>
      <c r="E35" s="115" t="s">
        <v>1597</v>
      </c>
      <c r="F35" s="114" t="s">
        <v>925</v>
      </c>
      <c r="G35" s="114" t="s">
        <v>1533</v>
      </c>
      <c r="H35" s="116">
        <v>20</v>
      </c>
      <c r="I35" s="116">
        <v>20</v>
      </c>
      <c r="J35" s="115" t="s">
        <v>1528</v>
      </c>
      <c r="K35" s="117" t="s">
        <v>1598</v>
      </c>
      <c r="L35" s="114" t="s">
        <v>1599</v>
      </c>
    </row>
    <row r="36" spans="1:12" s="1" customFormat="1" ht="27" customHeight="1">
      <c r="A36" s="87">
        <v>32</v>
      </c>
      <c r="B36" s="114" t="s">
        <v>1596</v>
      </c>
      <c r="C36" s="114">
        <v>3</v>
      </c>
      <c r="D36" s="114" t="s">
        <v>855</v>
      </c>
      <c r="E36" s="115" t="s">
        <v>1600</v>
      </c>
      <c r="F36" s="114" t="s">
        <v>1559</v>
      </c>
      <c r="G36" s="114" t="s">
        <v>1533</v>
      </c>
      <c r="H36" s="116">
        <v>19</v>
      </c>
      <c r="I36" s="116">
        <v>19</v>
      </c>
      <c r="J36" s="115" t="s">
        <v>1528</v>
      </c>
      <c r="K36" s="117" t="s">
        <v>1598</v>
      </c>
      <c r="L36" s="114" t="s">
        <v>1599</v>
      </c>
    </row>
    <row r="37" spans="1:12" ht="31.5" customHeight="1">
      <c r="B37" s="23"/>
      <c r="C37" s="23"/>
      <c r="D37" s="23"/>
      <c r="E37" s="23"/>
      <c r="F37" s="23"/>
      <c r="G37" s="23"/>
      <c r="H37" s="162">
        <f>SUM(H5:H36)</f>
        <v>12244</v>
      </c>
      <c r="I37" s="162">
        <f>SUM(I5:I36)</f>
        <v>7834</v>
      </c>
      <c r="J37" s="23"/>
      <c r="K37" s="23"/>
      <c r="L37" s="23"/>
    </row>
  </sheetData>
  <mergeCells count="10">
    <mergeCell ref="B1:L1"/>
    <mergeCell ref="K2:L2"/>
    <mergeCell ref="A3:A4"/>
    <mergeCell ref="H3:I3"/>
    <mergeCell ref="B3:B4"/>
    <mergeCell ref="C3:C4"/>
    <mergeCell ref="D3:D4"/>
    <mergeCell ref="E3:E4"/>
    <mergeCell ref="F3:F4"/>
    <mergeCell ref="G3:G4"/>
  </mergeCells>
  <phoneticPr fontId="3" type="noConversion"/>
  <pageMargins left="0.46" right="0.45" top="0.48" bottom="0.47" header="0.5" footer="0.5"/>
  <pageSetup paperSize="9" scale="86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540"/>
  <sheetViews>
    <sheetView topLeftCell="A129" zoomScaleNormal="100" zoomScaleSheetLayoutView="100" workbookViewId="0">
      <selection activeCell="I135" sqref="I135"/>
    </sheetView>
  </sheetViews>
  <sheetFormatPr defaultRowHeight="24" customHeight="1"/>
  <cols>
    <col min="1" max="1" width="6.88671875" customWidth="1"/>
    <col min="2" max="2" width="14.33203125" customWidth="1"/>
    <col min="3" max="3" width="8.33203125" customWidth="1"/>
    <col min="4" max="4" width="8.109375" customWidth="1"/>
    <col min="5" max="5" width="28.33203125" customWidth="1"/>
    <col min="6" max="6" width="5.109375" customWidth="1"/>
    <col min="7" max="7" width="8.109375" customWidth="1"/>
    <col min="8" max="8" width="9.44140625" style="106" customWidth="1"/>
    <col min="9" max="9" width="9.5546875" style="106" customWidth="1"/>
    <col min="10" max="10" width="14.77734375" customWidth="1"/>
    <col min="11" max="11" width="6.5546875" customWidth="1"/>
    <col min="12" max="12" width="10.21875" customWidth="1"/>
    <col min="13" max="13" width="10" bestFit="1" customWidth="1"/>
    <col min="14" max="14" width="12.21875" bestFit="1" customWidth="1"/>
    <col min="15" max="15" width="8.44140625" bestFit="1" customWidth="1"/>
    <col min="16" max="16" width="12.21875" bestFit="1" customWidth="1"/>
    <col min="17" max="18" width="10.21875" bestFit="1" customWidth="1"/>
  </cols>
  <sheetData>
    <row r="1" spans="1:12" ht="24" customHeight="1">
      <c r="B1" s="325" t="s">
        <v>3783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</row>
    <row r="2" spans="1:12" ht="22.5" customHeight="1">
      <c r="B2" s="3"/>
      <c r="C2" s="3"/>
      <c r="D2" s="3"/>
      <c r="E2" s="3"/>
      <c r="F2" s="3"/>
      <c r="G2" s="3"/>
      <c r="H2" s="95"/>
      <c r="I2" s="95"/>
      <c r="J2" s="3"/>
      <c r="K2" s="326" t="s">
        <v>121</v>
      </c>
      <c r="L2" s="326"/>
    </row>
    <row r="3" spans="1:12" ht="21.75" customHeight="1">
      <c r="A3" s="324" t="s">
        <v>120</v>
      </c>
      <c r="B3" s="329" t="s">
        <v>10</v>
      </c>
      <c r="C3" s="329" t="s">
        <v>8</v>
      </c>
      <c r="D3" s="329" t="s">
        <v>0</v>
      </c>
      <c r="E3" s="329" t="s">
        <v>1</v>
      </c>
      <c r="F3" s="329" t="s">
        <v>2</v>
      </c>
      <c r="G3" s="329" t="s">
        <v>3</v>
      </c>
      <c r="H3" s="344" t="s">
        <v>852</v>
      </c>
      <c r="I3" s="345"/>
      <c r="J3" s="228" t="s">
        <v>4</v>
      </c>
      <c r="K3" s="228" t="s">
        <v>5</v>
      </c>
      <c r="L3" s="228" t="s">
        <v>6</v>
      </c>
    </row>
    <row r="4" spans="1:12" ht="28.5" customHeight="1">
      <c r="A4" s="324"/>
      <c r="B4" s="330"/>
      <c r="C4" s="330"/>
      <c r="D4" s="330"/>
      <c r="E4" s="330"/>
      <c r="F4" s="330"/>
      <c r="G4" s="330"/>
      <c r="H4" s="229" t="s">
        <v>853</v>
      </c>
      <c r="I4" s="229" t="s">
        <v>854</v>
      </c>
      <c r="J4" s="228"/>
      <c r="K4" s="228"/>
      <c r="L4" s="228"/>
    </row>
    <row r="5" spans="1:12" s="1" customFormat="1" ht="25.5" customHeight="1">
      <c r="A5" s="87">
        <v>1</v>
      </c>
      <c r="B5" s="113" t="s">
        <v>1601</v>
      </c>
      <c r="C5" s="114">
        <v>3</v>
      </c>
      <c r="D5" s="114" t="s">
        <v>868</v>
      </c>
      <c r="E5" s="115" t="s">
        <v>1602</v>
      </c>
      <c r="F5" s="114" t="s">
        <v>856</v>
      </c>
      <c r="G5" s="114" t="s">
        <v>857</v>
      </c>
      <c r="H5" s="116">
        <v>200</v>
      </c>
      <c r="I5" s="116">
        <v>150</v>
      </c>
      <c r="J5" s="115" t="s">
        <v>1603</v>
      </c>
      <c r="K5" s="117" t="s">
        <v>1604</v>
      </c>
      <c r="L5" s="114" t="s">
        <v>1605</v>
      </c>
    </row>
    <row r="6" spans="1:12" s="1" customFormat="1" ht="27" customHeight="1">
      <c r="A6" s="87">
        <v>2</v>
      </c>
      <c r="B6" s="113" t="s">
        <v>1601</v>
      </c>
      <c r="C6" s="114">
        <v>3</v>
      </c>
      <c r="D6" s="114" t="s">
        <v>868</v>
      </c>
      <c r="E6" s="115" t="s">
        <v>1606</v>
      </c>
      <c r="F6" s="114" t="s">
        <v>856</v>
      </c>
      <c r="G6" s="114" t="s">
        <v>857</v>
      </c>
      <c r="H6" s="116">
        <v>170</v>
      </c>
      <c r="I6" s="116">
        <v>170</v>
      </c>
      <c r="J6" s="115" t="s">
        <v>1603</v>
      </c>
      <c r="K6" s="117" t="s">
        <v>1607</v>
      </c>
      <c r="L6" s="114" t="s">
        <v>1608</v>
      </c>
    </row>
    <row r="7" spans="1:12" s="1" customFormat="1" ht="27" customHeight="1">
      <c r="A7" s="87">
        <v>3</v>
      </c>
      <c r="B7" s="113" t="s">
        <v>1601</v>
      </c>
      <c r="C7" s="112">
        <v>6</v>
      </c>
      <c r="D7" s="112" t="s">
        <v>15</v>
      </c>
      <c r="E7" s="111" t="s">
        <v>1609</v>
      </c>
      <c r="F7" s="114" t="s">
        <v>856</v>
      </c>
      <c r="G7" s="112" t="s">
        <v>1533</v>
      </c>
      <c r="H7" s="116">
        <v>30</v>
      </c>
      <c r="I7" s="116">
        <v>20</v>
      </c>
      <c r="J7" s="115" t="s">
        <v>1603</v>
      </c>
      <c r="K7" s="117" t="s">
        <v>1610</v>
      </c>
      <c r="L7" s="114" t="s">
        <v>1611</v>
      </c>
    </row>
    <row r="8" spans="1:12" s="1" customFormat="1" ht="27" customHeight="1">
      <c r="A8" s="87">
        <v>4</v>
      </c>
      <c r="B8" s="113" t="s">
        <v>1601</v>
      </c>
      <c r="C8" s="114">
        <v>3</v>
      </c>
      <c r="D8" s="114" t="s">
        <v>855</v>
      </c>
      <c r="E8" s="25" t="s">
        <v>1612</v>
      </c>
      <c r="F8" s="114" t="s">
        <v>856</v>
      </c>
      <c r="G8" s="114" t="s">
        <v>1533</v>
      </c>
      <c r="H8" s="116">
        <v>40</v>
      </c>
      <c r="I8" s="116">
        <v>20</v>
      </c>
      <c r="J8" s="115" t="s">
        <v>1603</v>
      </c>
      <c r="K8" s="117" t="s">
        <v>1613</v>
      </c>
      <c r="L8" s="114" t="s">
        <v>1614</v>
      </c>
    </row>
    <row r="9" spans="1:12" s="1" customFormat="1" ht="27" customHeight="1">
      <c r="A9" s="87">
        <v>5</v>
      </c>
      <c r="B9" s="113" t="s">
        <v>1601</v>
      </c>
      <c r="C9" s="112">
        <v>2</v>
      </c>
      <c r="D9" s="112" t="s">
        <v>855</v>
      </c>
      <c r="E9" s="111" t="s">
        <v>1615</v>
      </c>
      <c r="F9" s="114" t="s">
        <v>856</v>
      </c>
      <c r="G9" s="112" t="s">
        <v>1533</v>
      </c>
      <c r="H9" s="116">
        <v>100</v>
      </c>
      <c r="I9" s="116">
        <v>20</v>
      </c>
      <c r="J9" s="115" t="s">
        <v>1603</v>
      </c>
      <c r="K9" s="117" t="s">
        <v>1616</v>
      </c>
      <c r="L9" s="114" t="s">
        <v>1617</v>
      </c>
    </row>
    <row r="10" spans="1:12" s="1" customFormat="1" ht="27" customHeight="1">
      <c r="A10" s="87">
        <v>6</v>
      </c>
      <c r="B10" s="113" t="s">
        <v>1601</v>
      </c>
      <c r="C10" s="120">
        <v>3</v>
      </c>
      <c r="D10" s="120" t="s">
        <v>855</v>
      </c>
      <c r="E10" s="16" t="s">
        <v>1618</v>
      </c>
      <c r="F10" s="114" t="s">
        <v>856</v>
      </c>
      <c r="G10" s="120" t="s">
        <v>1533</v>
      </c>
      <c r="H10" s="66">
        <v>40</v>
      </c>
      <c r="I10" s="66">
        <v>20</v>
      </c>
      <c r="J10" s="115" t="s">
        <v>1603</v>
      </c>
      <c r="K10" s="117" t="s">
        <v>1604</v>
      </c>
      <c r="L10" s="114" t="s">
        <v>1605</v>
      </c>
    </row>
    <row r="11" spans="1:12" s="1" customFormat="1" ht="27" customHeight="1">
      <c r="A11" s="87">
        <v>7</v>
      </c>
      <c r="B11" s="117" t="s">
        <v>1601</v>
      </c>
      <c r="C11" s="117">
        <v>3</v>
      </c>
      <c r="D11" s="117" t="s">
        <v>868</v>
      </c>
      <c r="E11" s="121" t="s">
        <v>1619</v>
      </c>
      <c r="F11" s="114" t="s">
        <v>856</v>
      </c>
      <c r="G11" s="117" t="s">
        <v>857</v>
      </c>
      <c r="H11" s="122">
        <v>75</v>
      </c>
      <c r="I11" s="122">
        <v>45</v>
      </c>
      <c r="J11" s="115" t="s">
        <v>1603</v>
      </c>
      <c r="K11" s="117" t="s">
        <v>1604</v>
      </c>
      <c r="L11" s="114" t="s">
        <v>1605</v>
      </c>
    </row>
    <row r="12" spans="1:12" s="24" customFormat="1" ht="27" customHeight="1">
      <c r="A12" s="87">
        <v>8</v>
      </c>
      <c r="B12" s="113" t="s">
        <v>1601</v>
      </c>
      <c r="C12" s="117">
        <v>3</v>
      </c>
      <c r="D12" s="117" t="s">
        <v>868</v>
      </c>
      <c r="E12" s="26" t="s">
        <v>1620</v>
      </c>
      <c r="F12" s="114" t="s">
        <v>856</v>
      </c>
      <c r="G12" s="117" t="s">
        <v>857</v>
      </c>
      <c r="H12" s="122">
        <v>200</v>
      </c>
      <c r="I12" s="122">
        <v>200</v>
      </c>
      <c r="J12" s="115" t="s">
        <v>1621</v>
      </c>
      <c r="K12" s="117" t="s">
        <v>1622</v>
      </c>
      <c r="L12" s="114" t="s">
        <v>1608</v>
      </c>
    </row>
    <row r="13" spans="1:12" ht="27" customHeight="1">
      <c r="A13" s="87">
        <v>9</v>
      </c>
      <c r="B13" s="117" t="s">
        <v>1601</v>
      </c>
      <c r="C13" s="117">
        <v>2</v>
      </c>
      <c r="D13" s="117" t="s">
        <v>868</v>
      </c>
      <c r="E13" s="121" t="s">
        <v>1623</v>
      </c>
      <c r="F13" s="114" t="s">
        <v>856</v>
      </c>
      <c r="G13" s="117" t="s">
        <v>857</v>
      </c>
      <c r="H13" s="122">
        <v>200</v>
      </c>
      <c r="I13" s="122">
        <v>120</v>
      </c>
      <c r="J13" s="115" t="s">
        <v>1621</v>
      </c>
      <c r="K13" s="117" t="s">
        <v>1624</v>
      </c>
      <c r="L13" s="114" t="s">
        <v>1617</v>
      </c>
    </row>
    <row r="14" spans="1:12" ht="27" customHeight="1">
      <c r="A14" s="87">
        <v>10</v>
      </c>
      <c r="B14" s="113" t="s">
        <v>1601</v>
      </c>
      <c r="C14" s="117">
        <v>2</v>
      </c>
      <c r="D14" s="117" t="s">
        <v>855</v>
      </c>
      <c r="E14" s="121" t="s">
        <v>1625</v>
      </c>
      <c r="F14" s="114" t="s">
        <v>856</v>
      </c>
      <c r="G14" s="117" t="s">
        <v>1533</v>
      </c>
      <c r="H14" s="122">
        <v>30</v>
      </c>
      <c r="I14" s="122">
        <v>20</v>
      </c>
      <c r="J14" s="115" t="s">
        <v>1621</v>
      </c>
      <c r="K14" s="117" t="s">
        <v>1626</v>
      </c>
      <c r="L14" s="114" t="s">
        <v>1611</v>
      </c>
    </row>
    <row r="15" spans="1:12" ht="27" customHeight="1">
      <c r="A15" s="87">
        <v>11</v>
      </c>
      <c r="B15" s="113" t="s">
        <v>1601</v>
      </c>
      <c r="C15" s="117">
        <v>3</v>
      </c>
      <c r="D15" s="117" t="s">
        <v>868</v>
      </c>
      <c r="E15" s="27" t="s">
        <v>1627</v>
      </c>
      <c r="F15" s="114" t="s">
        <v>856</v>
      </c>
      <c r="G15" s="117" t="s">
        <v>857</v>
      </c>
      <c r="H15" s="122">
        <v>100</v>
      </c>
      <c r="I15" s="122">
        <v>50</v>
      </c>
      <c r="J15" s="115" t="s">
        <v>1621</v>
      </c>
      <c r="K15" s="117" t="s">
        <v>1628</v>
      </c>
      <c r="L15" s="114" t="s">
        <v>1629</v>
      </c>
    </row>
    <row r="16" spans="1:12" ht="27" customHeight="1">
      <c r="A16" s="87">
        <v>12</v>
      </c>
      <c r="B16" s="117" t="s">
        <v>1601</v>
      </c>
      <c r="C16" s="117">
        <v>3</v>
      </c>
      <c r="D16" s="117" t="s">
        <v>868</v>
      </c>
      <c r="E16" s="27" t="s">
        <v>1630</v>
      </c>
      <c r="F16" s="114" t="s">
        <v>856</v>
      </c>
      <c r="G16" s="117" t="s">
        <v>857</v>
      </c>
      <c r="H16" s="122">
        <v>50</v>
      </c>
      <c r="I16" s="122">
        <v>30</v>
      </c>
      <c r="J16" s="115" t="s">
        <v>1621</v>
      </c>
      <c r="K16" s="117" t="s">
        <v>1628</v>
      </c>
      <c r="L16" s="114" t="s">
        <v>1629</v>
      </c>
    </row>
    <row r="17" spans="1:12" ht="27" customHeight="1">
      <c r="A17" s="87">
        <v>13</v>
      </c>
      <c r="B17" s="28" t="s">
        <v>1601</v>
      </c>
      <c r="C17" s="29" t="s">
        <v>1631</v>
      </c>
      <c r="D17" s="29" t="s">
        <v>1632</v>
      </c>
      <c r="E17" s="29" t="s">
        <v>1633</v>
      </c>
      <c r="F17" s="29" t="s">
        <v>867</v>
      </c>
      <c r="G17" s="29" t="s">
        <v>857</v>
      </c>
      <c r="H17" s="20">
        <v>600</v>
      </c>
      <c r="I17" s="20">
        <v>580</v>
      </c>
      <c r="J17" s="29" t="s">
        <v>1634</v>
      </c>
      <c r="K17" s="30" t="s">
        <v>1635</v>
      </c>
      <c r="L17" s="29" t="s">
        <v>1636</v>
      </c>
    </row>
    <row r="18" spans="1:12" ht="27" customHeight="1">
      <c r="A18" s="87">
        <v>14</v>
      </c>
      <c r="B18" s="29" t="s">
        <v>1601</v>
      </c>
      <c r="C18" s="29">
        <v>5</v>
      </c>
      <c r="D18" s="29" t="s">
        <v>1632</v>
      </c>
      <c r="E18" s="29" t="s">
        <v>1637</v>
      </c>
      <c r="F18" s="29" t="s">
        <v>867</v>
      </c>
      <c r="G18" s="29" t="s">
        <v>857</v>
      </c>
      <c r="H18" s="20">
        <v>50</v>
      </c>
      <c r="I18" s="20">
        <v>47</v>
      </c>
      <c r="J18" s="29" t="s">
        <v>1634</v>
      </c>
      <c r="K18" s="30" t="s">
        <v>1638</v>
      </c>
      <c r="L18" s="29" t="s">
        <v>1639</v>
      </c>
    </row>
    <row r="19" spans="1:12" ht="27" customHeight="1">
      <c r="A19" s="87">
        <v>15</v>
      </c>
      <c r="B19" s="28" t="s">
        <v>1601</v>
      </c>
      <c r="C19" s="29">
        <v>4</v>
      </c>
      <c r="D19" s="29" t="s">
        <v>1632</v>
      </c>
      <c r="E19" s="29" t="s">
        <v>1640</v>
      </c>
      <c r="F19" s="29" t="s">
        <v>865</v>
      </c>
      <c r="G19" s="29" t="s">
        <v>857</v>
      </c>
      <c r="H19" s="20">
        <v>328</v>
      </c>
      <c r="I19" s="20">
        <v>308</v>
      </c>
      <c r="J19" s="29" t="s">
        <v>1634</v>
      </c>
      <c r="K19" s="30" t="s">
        <v>1641</v>
      </c>
      <c r="L19" s="29" t="s">
        <v>1642</v>
      </c>
    </row>
    <row r="20" spans="1:12" ht="23.25" customHeight="1">
      <c r="A20" s="87">
        <v>16</v>
      </c>
      <c r="B20" s="28" t="s">
        <v>1601</v>
      </c>
      <c r="C20" s="29">
        <v>4</v>
      </c>
      <c r="D20" s="29" t="s">
        <v>1632</v>
      </c>
      <c r="E20" s="31" t="s">
        <v>1643</v>
      </c>
      <c r="F20" s="31" t="s">
        <v>1559</v>
      </c>
      <c r="G20" s="29" t="s">
        <v>857</v>
      </c>
      <c r="H20" s="20">
        <v>29</v>
      </c>
      <c r="I20" s="20">
        <v>27</v>
      </c>
      <c r="J20" s="29" t="s">
        <v>1634</v>
      </c>
      <c r="K20" s="30" t="s">
        <v>1641</v>
      </c>
      <c r="L20" s="29" t="s">
        <v>1642</v>
      </c>
    </row>
    <row r="21" spans="1:12" ht="23.25" customHeight="1">
      <c r="A21" s="87">
        <v>17</v>
      </c>
      <c r="B21" s="28" t="s">
        <v>1601</v>
      </c>
      <c r="C21" s="29">
        <v>4</v>
      </c>
      <c r="D21" s="29" t="s">
        <v>1632</v>
      </c>
      <c r="E21" s="32" t="s">
        <v>1644</v>
      </c>
      <c r="F21" s="29" t="s">
        <v>866</v>
      </c>
      <c r="G21" s="29" t="s">
        <v>857</v>
      </c>
      <c r="H21" s="20">
        <v>86</v>
      </c>
      <c r="I21" s="20">
        <v>80</v>
      </c>
      <c r="J21" s="29" t="s">
        <v>1634</v>
      </c>
      <c r="K21" s="30" t="s">
        <v>1641</v>
      </c>
      <c r="L21" s="29" t="s">
        <v>1642</v>
      </c>
    </row>
    <row r="22" spans="1:12" ht="23.25" customHeight="1">
      <c r="A22" s="87">
        <v>18</v>
      </c>
      <c r="B22" s="28" t="s">
        <v>1601</v>
      </c>
      <c r="C22" s="29">
        <v>5</v>
      </c>
      <c r="D22" s="29" t="s">
        <v>1632</v>
      </c>
      <c r="E22" s="32" t="s">
        <v>1645</v>
      </c>
      <c r="F22" s="29" t="s">
        <v>867</v>
      </c>
      <c r="G22" s="29" t="s">
        <v>857</v>
      </c>
      <c r="H22" s="20">
        <v>1300</v>
      </c>
      <c r="I22" s="20">
        <v>1247</v>
      </c>
      <c r="J22" s="29" t="s">
        <v>1634</v>
      </c>
      <c r="K22" s="30" t="s">
        <v>1646</v>
      </c>
      <c r="L22" s="29" t="s">
        <v>1647</v>
      </c>
    </row>
    <row r="23" spans="1:12" s="22" customFormat="1" ht="23.25" customHeight="1">
      <c r="A23" s="87">
        <v>19</v>
      </c>
      <c r="B23" s="28" t="s">
        <v>1601</v>
      </c>
      <c r="C23" s="29">
        <v>4</v>
      </c>
      <c r="D23" s="29" t="s">
        <v>1632</v>
      </c>
      <c r="E23" s="32" t="s">
        <v>1648</v>
      </c>
      <c r="F23" s="29" t="s">
        <v>867</v>
      </c>
      <c r="G23" s="29" t="s">
        <v>857</v>
      </c>
      <c r="H23" s="20">
        <v>140</v>
      </c>
      <c r="I23" s="20">
        <v>135</v>
      </c>
      <c r="J23" s="29" t="s">
        <v>1634</v>
      </c>
      <c r="K23" s="30" t="s">
        <v>1646</v>
      </c>
      <c r="L23" s="29" t="s">
        <v>1647</v>
      </c>
    </row>
    <row r="24" spans="1:12" s="22" customFormat="1" ht="23.25" customHeight="1">
      <c r="A24" s="87">
        <v>20</v>
      </c>
      <c r="B24" s="28" t="s">
        <v>1601</v>
      </c>
      <c r="C24" s="29">
        <v>4</v>
      </c>
      <c r="D24" s="29" t="s">
        <v>1632</v>
      </c>
      <c r="E24" s="32" t="s">
        <v>1649</v>
      </c>
      <c r="F24" s="29" t="s">
        <v>867</v>
      </c>
      <c r="G24" s="29" t="s">
        <v>857</v>
      </c>
      <c r="H24" s="20">
        <v>188.7</v>
      </c>
      <c r="I24" s="20">
        <v>182.7</v>
      </c>
      <c r="J24" s="29" t="s">
        <v>1634</v>
      </c>
      <c r="K24" s="30" t="s">
        <v>1646</v>
      </c>
      <c r="L24" s="29" t="s">
        <v>124</v>
      </c>
    </row>
    <row r="25" spans="1:12" ht="24" customHeight="1">
      <c r="A25" s="87">
        <v>21</v>
      </c>
      <c r="B25" s="28" t="s">
        <v>1601</v>
      </c>
      <c r="C25" s="29">
        <v>4</v>
      </c>
      <c r="D25" s="29" t="s">
        <v>1632</v>
      </c>
      <c r="E25" s="32" t="s">
        <v>1650</v>
      </c>
      <c r="F25" s="29" t="s">
        <v>867</v>
      </c>
      <c r="G25" s="29" t="s">
        <v>857</v>
      </c>
      <c r="H25" s="20">
        <v>551.65</v>
      </c>
      <c r="I25" s="20">
        <v>527.65</v>
      </c>
      <c r="J25" s="29" t="s">
        <v>1634</v>
      </c>
      <c r="K25" s="30" t="s">
        <v>1646</v>
      </c>
      <c r="L25" s="29" t="s">
        <v>124</v>
      </c>
    </row>
    <row r="26" spans="1:12" ht="24" customHeight="1">
      <c r="A26" s="87">
        <v>22</v>
      </c>
      <c r="B26" s="28" t="s">
        <v>1601</v>
      </c>
      <c r="C26" s="29">
        <v>4</v>
      </c>
      <c r="D26" s="29" t="s">
        <v>1632</v>
      </c>
      <c r="E26" s="32" t="s">
        <v>1651</v>
      </c>
      <c r="F26" s="29" t="s">
        <v>867</v>
      </c>
      <c r="G26" s="29" t="s">
        <v>857</v>
      </c>
      <c r="H26" s="20">
        <v>91.55</v>
      </c>
      <c r="I26" s="20">
        <v>88.55</v>
      </c>
      <c r="J26" s="29" t="s">
        <v>1634</v>
      </c>
      <c r="K26" s="30" t="s">
        <v>1646</v>
      </c>
      <c r="L26" s="29" t="s">
        <v>124</v>
      </c>
    </row>
    <row r="27" spans="1:12" ht="24" customHeight="1">
      <c r="A27" s="87">
        <v>23</v>
      </c>
      <c r="B27" s="28" t="s">
        <v>1601</v>
      </c>
      <c r="C27" s="29">
        <v>4</v>
      </c>
      <c r="D27" s="29" t="s">
        <v>1632</v>
      </c>
      <c r="E27" s="32" t="s">
        <v>1652</v>
      </c>
      <c r="F27" s="29" t="s">
        <v>867</v>
      </c>
      <c r="G27" s="29" t="s">
        <v>857</v>
      </c>
      <c r="H27" s="20">
        <v>230</v>
      </c>
      <c r="I27" s="20">
        <v>220</v>
      </c>
      <c r="J27" s="29" t="s">
        <v>1634</v>
      </c>
      <c r="K27" s="30" t="s">
        <v>1646</v>
      </c>
      <c r="L27" s="29" t="s">
        <v>124</v>
      </c>
    </row>
    <row r="28" spans="1:12" ht="24" customHeight="1">
      <c r="A28" s="87">
        <v>24</v>
      </c>
      <c r="B28" s="28" t="s">
        <v>1601</v>
      </c>
      <c r="C28" s="30">
        <v>4</v>
      </c>
      <c r="D28" s="29" t="s">
        <v>1632</v>
      </c>
      <c r="E28" s="30" t="s">
        <v>1653</v>
      </c>
      <c r="F28" s="30" t="s">
        <v>865</v>
      </c>
      <c r="G28" s="29" t="s">
        <v>857</v>
      </c>
      <c r="H28" s="96">
        <v>99</v>
      </c>
      <c r="I28" s="96">
        <v>96</v>
      </c>
      <c r="J28" s="29" t="s">
        <v>1634</v>
      </c>
      <c r="K28" s="30" t="s">
        <v>1646</v>
      </c>
      <c r="L28" s="29" t="s">
        <v>124</v>
      </c>
    </row>
    <row r="29" spans="1:12" ht="24" customHeight="1">
      <c r="A29" s="87">
        <v>25</v>
      </c>
      <c r="B29" s="28" t="s">
        <v>1601</v>
      </c>
      <c r="C29" s="30">
        <v>1</v>
      </c>
      <c r="D29" s="29" t="s">
        <v>1632</v>
      </c>
      <c r="E29" s="32" t="s">
        <v>1654</v>
      </c>
      <c r="F29" s="29" t="s">
        <v>867</v>
      </c>
      <c r="G29" s="29" t="s">
        <v>857</v>
      </c>
      <c r="H29" s="96">
        <v>75</v>
      </c>
      <c r="I29" s="96">
        <v>70</v>
      </c>
      <c r="J29" s="29" t="s">
        <v>1634</v>
      </c>
      <c r="K29" s="30" t="s">
        <v>1646</v>
      </c>
      <c r="L29" s="29" t="s">
        <v>124</v>
      </c>
    </row>
    <row r="30" spans="1:12" ht="24" customHeight="1">
      <c r="A30" s="87">
        <v>26</v>
      </c>
      <c r="B30" s="33" t="s">
        <v>125</v>
      </c>
      <c r="C30" s="33">
        <v>4</v>
      </c>
      <c r="D30" s="34" t="s">
        <v>15</v>
      </c>
      <c r="E30" s="34" t="s">
        <v>126</v>
      </c>
      <c r="F30" s="33" t="s">
        <v>127</v>
      </c>
      <c r="G30" s="33" t="s">
        <v>17</v>
      </c>
      <c r="H30" s="97">
        <v>465</v>
      </c>
      <c r="I30" s="97">
        <v>465</v>
      </c>
      <c r="J30" s="33" t="s">
        <v>128</v>
      </c>
      <c r="K30" s="33" t="s">
        <v>129</v>
      </c>
      <c r="L30" s="33" t="s">
        <v>130</v>
      </c>
    </row>
    <row r="31" spans="1:12" ht="24" customHeight="1">
      <c r="A31" s="87">
        <v>27</v>
      </c>
      <c r="B31" s="113" t="s">
        <v>1655</v>
      </c>
      <c r="C31" s="114">
        <v>9</v>
      </c>
      <c r="D31" s="114" t="s">
        <v>1656</v>
      </c>
      <c r="E31" s="115" t="s">
        <v>1657</v>
      </c>
      <c r="F31" s="114" t="s">
        <v>1658</v>
      </c>
      <c r="G31" s="114" t="s">
        <v>1659</v>
      </c>
      <c r="H31" s="116">
        <v>250</v>
      </c>
      <c r="I31" s="116">
        <v>230</v>
      </c>
      <c r="J31" s="115" t="s">
        <v>1660</v>
      </c>
      <c r="K31" s="117" t="s">
        <v>1661</v>
      </c>
      <c r="L31" s="114" t="s">
        <v>1662</v>
      </c>
    </row>
    <row r="32" spans="1:12" ht="24" customHeight="1">
      <c r="A32" s="87">
        <v>28</v>
      </c>
      <c r="B32" s="113" t="s">
        <v>1655</v>
      </c>
      <c r="C32" s="114">
        <v>3</v>
      </c>
      <c r="D32" s="114" t="s">
        <v>1656</v>
      </c>
      <c r="E32" s="115" t="s">
        <v>1663</v>
      </c>
      <c r="F32" s="114" t="s">
        <v>1658</v>
      </c>
      <c r="G32" s="114" t="s">
        <v>1659</v>
      </c>
      <c r="H32" s="116">
        <v>30</v>
      </c>
      <c r="I32" s="116">
        <v>30</v>
      </c>
      <c r="J32" s="115" t="s">
        <v>1660</v>
      </c>
      <c r="K32" s="117" t="s">
        <v>1664</v>
      </c>
      <c r="L32" s="114" t="s">
        <v>1665</v>
      </c>
    </row>
    <row r="33" spans="1:12" ht="24" customHeight="1">
      <c r="A33" s="87">
        <v>29</v>
      </c>
      <c r="B33" s="113" t="s">
        <v>1655</v>
      </c>
      <c r="C33" s="114">
        <v>1</v>
      </c>
      <c r="D33" s="114" t="s">
        <v>1656</v>
      </c>
      <c r="E33" s="115" t="s">
        <v>1666</v>
      </c>
      <c r="F33" s="114" t="s">
        <v>1658</v>
      </c>
      <c r="G33" s="114" t="s">
        <v>1659</v>
      </c>
      <c r="H33" s="116">
        <v>48</v>
      </c>
      <c r="I33" s="116">
        <v>48</v>
      </c>
      <c r="J33" s="115" t="s">
        <v>1660</v>
      </c>
      <c r="K33" s="117" t="s">
        <v>1664</v>
      </c>
      <c r="L33" s="114" t="s">
        <v>1665</v>
      </c>
    </row>
    <row r="34" spans="1:12" ht="24" customHeight="1">
      <c r="A34" s="87">
        <v>30</v>
      </c>
      <c r="B34" s="113" t="s">
        <v>1655</v>
      </c>
      <c r="C34" s="112">
        <v>1</v>
      </c>
      <c r="D34" s="112" t="s">
        <v>15</v>
      </c>
      <c r="E34" s="111" t="s">
        <v>1667</v>
      </c>
      <c r="F34" s="112" t="s">
        <v>27</v>
      </c>
      <c r="G34" s="112" t="s">
        <v>17</v>
      </c>
      <c r="H34" s="116">
        <v>40</v>
      </c>
      <c r="I34" s="116">
        <v>40</v>
      </c>
      <c r="J34" s="115" t="s">
        <v>1660</v>
      </c>
      <c r="K34" s="117" t="s">
        <v>1664</v>
      </c>
      <c r="L34" s="114" t="s">
        <v>1665</v>
      </c>
    </row>
    <row r="35" spans="1:12" ht="24" customHeight="1">
      <c r="A35" s="87">
        <v>31</v>
      </c>
      <c r="B35" s="113" t="s">
        <v>1655</v>
      </c>
      <c r="C35" s="114">
        <v>1</v>
      </c>
      <c r="D35" s="114" t="s">
        <v>1656</v>
      </c>
      <c r="E35" s="115" t="s">
        <v>1668</v>
      </c>
      <c r="F35" s="114" t="s">
        <v>1669</v>
      </c>
      <c r="G35" s="114" t="s">
        <v>1659</v>
      </c>
      <c r="H35" s="116">
        <v>96</v>
      </c>
      <c r="I35" s="116">
        <v>96</v>
      </c>
      <c r="J35" s="115" t="s">
        <v>1670</v>
      </c>
      <c r="K35" s="117" t="s">
        <v>1671</v>
      </c>
      <c r="L35" s="114" t="s">
        <v>1672</v>
      </c>
    </row>
    <row r="36" spans="1:12" ht="24" customHeight="1">
      <c r="A36" s="87">
        <v>32</v>
      </c>
      <c r="B36" s="113" t="s">
        <v>1655</v>
      </c>
      <c r="C36" s="114">
        <v>1</v>
      </c>
      <c r="D36" s="114" t="s">
        <v>1656</v>
      </c>
      <c r="E36" s="115" t="s">
        <v>1673</v>
      </c>
      <c r="F36" s="114" t="s">
        <v>1674</v>
      </c>
      <c r="G36" s="114" t="s">
        <v>1675</v>
      </c>
      <c r="H36" s="116">
        <v>81</v>
      </c>
      <c r="I36" s="116">
        <v>21</v>
      </c>
      <c r="J36" s="115" t="s">
        <v>1670</v>
      </c>
      <c r="K36" s="117" t="s">
        <v>1676</v>
      </c>
      <c r="L36" s="114" t="s">
        <v>1677</v>
      </c>
    </row>
    <row r="37" spans="1:12" ht="24" customHeight="1">
      <c r="A37" s="87">
        <v>33</v>
      </c>
      <c r="B37" s="113" t="s">
        <v>1655</v>
      </c>
      <c r="C37" s="112">
        <v>4</v>
      </c>
      <c r="D37" s="112" t="s">
        <v>1656</v>
      </c>
      <c r="E37" s="111" t="s">
        <v>1678</v>
      </c>
      <c r="F37" s="112" t="s">
        <v>1679</v>
      </c>
      <c r="G37" s="112" t="s">
        <v>1659</v>
      </c>
      <c r="H37" s="116">
        <v>60</v>
      </c>
      <c r="I37" s="116">
        <v>45</v>
      </c>
      <c r="J37" s="111" t="s">
        <v>1680</v>
      </c>
      <c r="K37" s="117" t="s">
        <v>1681</v>
      </c>
      <c r="L37" s="114" t="s">
        <v>1682</v>
      </c>
    </row>
    <row r="38" spans="1:12" ht="24" customHeight="1">
      <c r="A38" s="87">
        <v>34</v>
      </c>
      <c r="B38" s="113" t="s">
        <v>1655</v>
      </c>
      <c r="C38" s="114">
        <v>1</v>
      </c>
      <c r="D38" s="114" t="s">
        <v>1656</v>
      </c>
      <c r="E38" s="111" t="s">
        <v>1683</v>
      </c>
      <c r="F38" s="112" t="s">
        <v>1669</v>
      </c>
      <c r="G38" s="114" t="s">
        <v>1659</v>
      </c>
      <c r="H38" s="116">
        <v>50</v>
      </c>
      <c r="I38" s="116">
        <v>50</v>
      </c>
      <c r="J38" s="115" t="s">
        <v>1684</v>
      </c>
      <c r="K38" s="117" t="s">
        <v>1685</v>
      </c>
      <c r="L38" s="114" t="s">
        <v>1686</v>
      </c>
    </row>
    <row r="39" spans="1:12" ht="24" customHeight="1">
      <c r="A39" s="87">
        <v>35</v>
      </c>
      <c r="B39" s="113" t="s">
        <v>1655</v>
      </c>
      <c r="C39" s="114">
        <v>3</v>
      </c>
      <c r="D39" s="114" t="s">
        <v>1656</v>
      </c>
      <c r="E39" s="115" t="s">
        <v>1687</v>
      </c>
      <c r="F39" s="114" t="s">
        <v>1688</v>
      </c>
      <c r="G39" s="114" t="s">
        <v>1659</v>
      </c>
      <c r="H39" s="116">
        <v>1481</v>
      </c>
      <c r="I39" s="116">
        <v>201</v>
      </c>
      <c r="J39" s="115" t="s">
        <v>1684</v>
      </c>
      <c r="K39" s="117" t="s">
        <v>1685</v>
      </c>
      <c r="L39" s="114" t="s">
        <v>1686</v>
      </c>
    </row>
    <row r="40" spans="1:12" ht="24" customHeight="1">
      <c r="A40" s="87">
        <v>36</v>
      </c>
      <c r="B40" s="113" t="s">
        <v>1655</v>
      </c>
      <c r="C40" s="114">
        <v>3</v>
      </c>
      <c r="D40" s="114" t="s">
        <v>1656</v>
      </c>
      <c r="E40" s="115" t="s">
        <v>1689</v>
      </c>
      <c r="F40" s="114" t="s">
        <v>1669</v>
      </c>
      <c r="G40" s="114" t="s">
        <v>1659</v>
      </c>
      <c r="H40" s="116">
        <v>994</v>
      </c>
      <c r="I40" s="116">
        <v>717</v>
      </c>
      <c r="J40" s="115" t="s">
        <v>1684</v>
      </c>
      <c r="K40" s="117" t="s">
        <v>1690</v>
      </c>
      <c r="L40" s="114" t="s">
        <v>1691</v>
      </c>
    </row>
    <row r="41" spans="1:12" ht="24" customHeight="1">
      <c r="A41" s="87">
        <v>37</v>
      </c>
      <c r="B41" s="113" t="s">
        <v>1655</v>
      </c>
      <c r="C41" s="114">
        <v>1</v>
      </c>
      <c r="D41" s="114" t="s">
        <v>1692</v>
      </c>
      <c r="E41" s="115" t="s">
        <v>131</v>
      </c>
      <c r="F41" s="114" t="s">
        <v>1658</v>
      </c>
      <c r="G41" s="114" t="s">
        <v>1659</v>
      </c>
      <c r="H41" s="266">
        <f>I41</f>
        <v>100</v>
      </c>
      <c r="I41" s="266">
        <v>100</v>
      </c>
      <c r="J41" s="115" t="s">
        <v>1693</v>
      </c>
      <c r="K41" s="267" t="s">
        <v>1694</v>
      </c>
      <c r="L41" s="267" t="s">
        <v>1695</v>
      </c>
    </row>
    <row r="42" spans="1:12" ht="24" customHeight="1">
      <c r="A42" s="87">
        <v>38</v>
      </c>
      <c r="B42" s="113" t="s">
        <v>1655</v>
      </c>
      <c r="C42" s="114">
        <v>2</v>
      </c>
      <c r="D42" s="114" t="s">
        <v>1692</v>
      </c>
      <c r="E42" s="115" t="s">
        <v>132</v>
      </c>
      <c r="F42" s="114" t="s">
        <v>1658</v>
      </c>
      <c r="G42" s="114" t="s">
        <v>1659</v>
      </c>
      <c r="H42" s="268">
        <f>I42</f>
        <v>350</v>
      </c>
      <c r="I42" s="268">
        <v>350</v>
      </c>
      <c r="J42" s="115" t="s">
        <v>1693</v>
      </c>
      <c r="K42" s="267" t="s">
        <v>1694</v>
      </c>
      <c r="L42" s="267" t="s">
        <v>1695</v>
      </c>
    </row>
    <row r="43" spans="1:12" ht="24" customHeight="1">
      <c r="A43" s="87">
        <v>39</v>
      </c>
      <c r="B43" s="113" t="s">
        <v>1655</v>
      </c>
      <c r="C43" s="114">
        <v>3</v>
      </c>
      <c r="D43" s="114" t="s">
        <v>1692</v>
      </c>
      <c r="E43" s="115" t="s">
        <v>133</v>
      </c>
      <c r="F43" s="114" t="s">
        <v>1658</v>
      </c>
      <c r="G43" s="114" t="s">
        <v>1659</v>
      </c>
      <c r="H43" s="268">
        <v>200</v>
      </c>
      <c r="I43" s="268">
        <v>150</v>
      </c>
      <c r="J43" s="115" t="s">
        <v>1693</v>
      </c>
      <c r="K43" s="267" t="s">
        <v>1694</v>
      </c>
      <c r="L43" s="267" t="s">
        <v>1695</v>
      </c>
    </row>
    <row r="44" spans="1:12" ht="24" customHeight="1">
      <c r="A44" s="87">
        <v>40</v>
      </c>
      <c r="B44" s="113" t="s">
        <v>1655</v>
      </c>
      <c r="C44" s="114">
        <v>2</v>
      </c>
      <c r="D44" s="114" t="s">
        <v>1692</v>
      </c>
      <c r="E44" s="115" t="s">
        <v>134</v>
      </c>
      <c r="F44" s="114" t="s">
        <v>1658</v>
      </c>
      <c r="G44" s="114" t="s">
        <v>1659</v>
      </c>
      <c r="H44" s="268">
        <v>100</v>
      </c>
      <c r="I44" s="268">
        <v>80</v>
      </c>
      <c r="J44" s="115" t="s">
        <v>1693</v>
      </c>
      <c r="K44" s="241" t="s">
        <v>1696</v>
      </c>
      <c r="L44" s="241" t="s">
        <v>1697</v>
      </c>
    </row>
    <row r="45" spans="1:12" ht="24" customHeight="1">
      <c r="A45" s="87">
        <v>41</v>
      </c>
      <c r="B45" s="113" t="s">
        <v>1655</v>
      </c>
      <c r="C45" s="114">
        <v>3</v>
      </c>
      <c r="D45" s="114" t="s">
        <v>1656</v>
      </c>
      <c r="E45" s="115" t="s">
        <v>135</v>
      </c>
      <c r="F45" s="114" t="s">
        <v>1658</v>
      </c>
      <c r="G45" s="114" t="s">
        <v>1659</v>
      </c>
      <c r="H45" s="268">
        <f>I45</f>
        <v>20</v>
      </c>
      <c r="I45" s="268">
        <v>20</v>
      </c>
      <c r="J45" s="115" t="s">
        <v>1693</v>
      </c>
      <c r="K45" s="241" t="s">
        <v>1696</v>
      </c>
      <c r="L45" s="241" t="s">
        <v>1697</v>
      </c>
    </row>
    <row r="46" spans="1:12" ht="24" customHeight="1">
      <c r="A46" s="87">
        <v>42</v>
      </c>
      <c r="B46" s="113" t="s">
        <v>1655</v>
      </c>
      <c r="C46" s="114">
        <v>2</v>
      </c>
      <c r="D46" s="114" t="s">
        <v>1692</v>
      </c>
      <c r="E46" s="115" t="s">
        <v>136</v>
      </c>
      <c r="F46" s="114" t="s">
        <v>1658</v>
      </c>
      <c r="G46" s="114" t="s">
        <v>1659</v>
      </c>
      <c r="H46" s="266">
        <v>114</v>
      </c>
      <c r="I46" s="266">
        <v>94</v>
      </c>
      <c r="J46" s="115" t="s">
        <v>1693</v>
      </c>
      <c r="K46" s="267" t="s">
        <v>1694</v>
      </c>
      <c r="L46" s="267" t="s">
        <v>1695</v>
      </c>
    </row>
    <row r="47" spans="1:12" ht="24" customHeight="1">
      <c r="A47" s="87">
        <v>43</v>
      </c>
      <c r="B47" s="113" t="s">
        <v>1655</v>
      </c>
      <c r="C47" s="114">
        <v>3</v>
      </c>
      <c r="D47" s="114" t="s">
        <v>1692</v>
      </c>
      <c r="E47" s="115" t="s">
        <v>137</v>
      </c>
      <c r="F47" s="114" t="s">
        <v>1658</v>
      </c>
      <c r="G47" s="114" t="s">
        <v>1659</v>
      </c>
      <c r="H47" s="269">
        <v>600</v>
      </c>
      <c r="I47" s="269">
        <v>500</v>
      </c>
      <c r="J47" s="115" t="s">
        <v>1693</v>
      </c>
      <c r="K47" s="270" t="s">
        <v>1696</v>
      </c>
      <c r="L47" s="270" t="s">
        <v>1697</v>
      </c>
    </row>
    <row r="48" spans="1:12" ht="24" customHeight="1">
      <c r="A48" s="87">
        <v>44</v>
      </c>
      <c r="B48" s="113" t="s">
        <v>1655</v>
      </c>
      <c r="C48" s="114">
        <v>3</v>
      </c>
      <c r="D48" s="114" t="s">
        <v>1692</v>
      </c>
      <c r="E48" s="115" t="s">
        <v>138</v>
      </c>
      <c r="F48" s="114" t="s">
        <v>1658</v>
      </c>
      <c r="G48" s="114" t="s">
        <v>1659</v>
      </c>
      <c r="H48" s="271">
        <v>50</v>
      </c>
      <c r="I48" s="271">
        <v>40</v>
      </c>
      <c r="J48" s="115" t="s">
        <v>1693</v>
      </c>
      <c r="K48" s="270" t="s">
        <v>1698</v>
      </c>
      <c r="L48" s="270" t="s">
        <v>1699</v>
      </c>
    </row>
    <row r="49" spans="1:12" ht="24" customHeight="1">
      <c r="A49" s="87">
        <v>45</v>
      </c>
      <c r="B49" s="113" t="s">
        <v>1655</v>
      </c>
      <c r="C49" s="114">
        <v>1</v>
      </c>
      <c r="D49" s="114" t="s">
        <v>15</v>
      </c>
      <c r="E49" s="115" t="s">
        <v>1700</v>
      </c>
      <c r="F49" s="114" t="s">
        <v>1701</v>
      </c>
      <c r="G49" s="114" t="s">
        <v>1659</v>
      </c>
      <c r="H49" s="272">
        <v>50</v>
      </c>
      <c r="I49" s="272">
        <v>50</v>
      </c>
      <c r="J49" s="114" t="s">
        <v>1693</v>
      </c>
      <c r="K49" s="114" t="s">
        <v>1702</v>
      </c>
      <c r="L49" s="114" t="s">
        <v>1703</v>
      </c>
    </row>
    <row r="50" spans="1:12" ht="24" customHeight="1">
      <c r="A50" s="87">
        <v>46</v>
      </c>
      <c r="B50" s="113" t="s">
        <v>1655</v>
      </c>
      <c r="C50" s="114">
        <v>1</v>
      </c>
      <c r="D50" s="114" t="s">
        <v>15</v>
      </c>
      <c r="E50" s="115" t="s">
        <v>1704</v>
      </c>
      <c r="F50" s="114" t="s">
        <v>1701</v>
      </c>
      <c r="G50" s="114" t="s">
        <v>1659</v>
      </c>
      <c r="H50" s="272">
        <v>100</v>
      </c>
      <c r="I50" s="272">
        <v>100</v>
      </c>
      <c r="J50" s="114" t="s">
        <v>1705</v>
      </c>
      <c r="K50" s="114" t="s">
        <v>1702</v>
      </c>
      <c r="L50" s="114" t="s">
        <v>1703</v>
      </c>
    </row>
    <row r="51" spans="1:12" ht="24" customHeight="1">
      <c r="A51" s="87">
        <v>47</v>
      </c>
      <c r="B51" s="113" t="s">
        <v>1655</v>
      </c>
      <c r="C51" s="114">
        <v>3</v>
      </c>
      <c r="D51" s="114" t="s">
        <v>15</v>
      </c>
      <c r="E51" s="273" t="s">
        <v>1706</v>
      </c>
      <c r="F51" s="114" t="s">
        <v>1701</v>
      </c>
      <c r="G51" s="114" t="s">
        <v>1659</v>
      </c>
      <c r="H51" s="272">
        <v>55</v>
      </c>
      <c r="I51" s="272">
        <v>55</v>
      </c>
      <c r="J51" s="114" t="s">
        <v>1705</v>
      </c>
      <c r="K51" s="114" t="s">
        <v>1702</v>
      </c>
      <c r="L51" s="114" t="s">
        <v>1703</v>
      </c>
    </row>
    <row r="52" spans="1:12" ht="24" customHeight="1">
      <c r="A52" s="87">
        <v>48</v>
      </c>
      <c r="B52" s="113" t="s">
        <v>1655</v>
      </c>
      <c r="C52" s="114">
        <v>3</v>
      </c>
      <c r="D52" s="114" t="s">
        <v>15</v>
      </c>
      <c r="E52" s="115" t="s">
        <v>1707</v>
      </c>
      <c r="F52" s="114" t="s">
        <v>1701</v>
      </c>
      <c r="G52" s="114" t="s">
        <v>1659</v>
      </c>
      <c r="H52" s="272">
        <v>35</v>
      </c>
      <c r="I52" s="272">
        <v>35</v>
      </c>
      <c r="J52" s="114" t="s">
        <v>1705</v>
      </c>
      <c r="K52" s="114" t="s">
        <v>1708</v>
      </c>
      <c r="L52" s="114" t="s">
        <v>1709</v>
      </c>
    </row>
    <row r="53" spans="1:12" ht="24" customHeight="1">
      <c r="A53" s="87">
        <v>49</v>
      </c>
      <c r="B53" s="113" t="s">
        <v>1655</v>
      </c>
      <c r="C53" s="114">
        <v>3</v>
      </c>
      <c r="D53" s="114" t="s">
        <v>1656</v>
      </c>
      <c r="E53" s="115" t="s">
        <v>1710</v>
      </c>
      <c r="F53" s="114" t="s">
        <v>1711</v>
      </c>
      <c r="G53" s="114" t="s">
        <v>1659</v>
      </c>
      <c r="H53" s="18">
        <v>76</v>
      </c>
      <c r="I53" s="18">
        <v>21</v>
      </c>
      <c r="J53" s="115" t="s">
        <v>1693</v>
      </c>
      <c r="K53" s="117" t="s">
        <v>1712</v>
      </c>
      <c r="L53" s="114" t="s">
        <v>1713</v>
      </c>
    </row>
    <row r="54" spans="1:12" ht="24" customHeight="1">
      <c r="A54" s="87">
        <v>50</v>
      </c>
      <c r="B54" s="113" t="s">
        <v>1655</v>
      </c>
      <c r="C54" s="114">
        <v>3</v>
      </c>
      <c r="D54" s="114" t="s">
        <v>1656</v>
      </c>
      <c r="E54" s="115" t="s">
        <v>1714</v>
      </c>
      <c r="F54" s="114" t="s">
        <v>1711</v>
      </c>
      <c r="G54" s="114" t="s">
        <v>1659</v>
      </c>
      <c r="H54" s="18">
        <v>21</v>
      </c>
      <c r="I54" s="18">
        <v>10</v>
      </c>
      <c r="J54" s="115" t="s">
        <v>1693</v>
      </c>
      <c r="K54" s="117" t="s">
        <v>1712</v>
      </c>
      <c r="L54" s="114" t="s">
        <v>1713</v>
      </c>
    </row>
    <row r="55" spans="1:12" ht="24" customHeight="1">
      <c r="A55" s="87">
        <v>51</v>
      </c>
      <c r="B55" s="113" t="s">
        <v>1655</v>
      </c>
      <c r="C55" s="112">
        <v>4</v>
      </c>
      <c r="D55" s="112" t="s">
        <v>15</v>
      </c>
      <c r="E55" s="111" t="s">
        <v>1715</v>
      </c>
      <c r="F55" s="114" t="s">
        <v>1711</v>
      </c>
      <c r="G55" s="112" t="s">
        <v>17</v>
      </c>
      <c r="H55" s="18">
        <v>59</v>
      </c>
      <c r="I55" s="18">
        <v>18</v>
      </c>
      <c r="J55" s="115" t="s">
        <v>1693</v>
      </c>
      <c r="K55" s="117" t="s">
        <v>1712</v>
      </c>
      <c r="L55" s="114" t="s">
        <v>1713</v>
      </c>
    </row>
    <row r="56" spans="1:12" ht="24" customHeight="1">
      <c r="A56" s="87">
        <v>52</v>
      </c>
      <c r="B56" s="113" t="s">
        <v>1655</v>
      </c>
      <c r="C56" s="114">
        <v>3</v>
      </c>
      <c r="D56" s="114" t="s">
        <v>1656</v>
      </c>
      <c r="E56" s="7" t="s">
        <v>1716</v>
      </c>
      <c r="F56" s="114" t="s">
        <v>1711</v>
      </c>
      <c r="G56" s="114" t="s">
        <v>1659</v>
      </c>
      <c r="H56" s="18">
        <v>50</v>
      </c>
      <c r="I56" s="18">
        <v>10</v>
      </c>
      <c r="J56" s="115" t="s">
        <v>1693</v>
      </c>
      <c r="K56" s="117" t="s">
        <v>1717</v>
      </c>
      <c r="L56" s="114" t="s">
        <v>1718</v>
      </c>
    </row>
    <row r="57" spans="1:12" ht="24" customHeight="1">
      <c r="A57" s="87">
        <v>53</v>
      </c>
      <c r="B57" s="113" t="s">
        <v>1655</v>
      </c>
      <c r="C57" s="112">
        <v>4</v>
      </c>
      <c r="D57" s="112" t="s">
        <v>15</v>
      </c>
      <c r="E57" s="111" t="s">
        <v>1719</v>
      </c>
      <c r="F57" s="114" t="s">
        <v>1711</v>
      </c>
      <c r="G57" s="112" t="s">
        <v>17</v>
      </c>
      <c r="H57" s="18">
        <v>70</v>
      </c>
      <c r="I57" s="18">
        <v>21</v>
      </c>
      <c r="J57" s="115" t="s">
        <v>1693</v>
      </c>
      <c r="K57" s="117" t="s">
        <v>1717</v>
      </c>
      <c r="L57" s="114" t="s">
        <v>1718</v>
      </c>
    </row>
    <row r="58" spans="1:12" ht="24" customHeight="1">
      <c r="A58" s="87">
        <v>54</v>
      </c>
      <c r="B58" s="114" t="s">
        <v>1720</v>
      </c>
      <c r="C58" s="114">
        <v>2</v>
      </c>
      <c r="D58" s="114" t="s">
        <v>1656</v>
      </c>
      <c r="E58" s="7" t="s">
        <v>1721</v>
      </c>
      <c r="F58" s="114" t="s">
        <v>1658</v>
      </c>
      <c r="G58" s="114" t="s">
        <v>1659</v>
      </c>
      <c r="H58" s="116">
        <v>3500</v>
      </c>
      <c r="I58" s="116">
        <v>3300</v>
      </c>
      <c r="J58" s="115" t="s">
        <v>1705</v>
      </c>
      <c r="K58" s="117" t="s">
        <v>1722</v>
      </c>
      <c r="L58" s="114" t="s">
        <v>1723</v>
      </c>
    </row>
    <row r="59" spans="1:12" ht="24" customHeight="1">
      <c r="A59" s="87">
        <v>55</v>
      </c>
      <c r="B59" s="114" t="s">
        <v>1720</v>
      </c>
      <c r="C59" s="112">
        <v>2</v>
      </c>
      <c r="D59" s="114" t="s">
        <v>1656</v>
      </c>
      <c r="E59" s="111" t="s">
        <v>1724</v>
      </c>
      <c r="F59" s="112" t="s">
        <v>1658</v>
      </c>
      <c r="G59" s="114" t="s">
        <v>1659</v>
      </c>
      <c r="H59" s="116">
        <v>400</v>
      </c>
      <c r="I59" s="116">
        <v>400</v>
      </c>
      <c r="J59" s="115" t="s">
        <v>1705</v>
      </c>
      <c r="K59" s="117" t="s">
        <v>1725</v>
      </c>
      <c r="L59" s="114" t="s">
        <v>1726</v>
      </c>
    </row>
    <row r="60" spans="1:12" ht="24" customHeight="1">
      <c r="A60" s="87">
        <v>56</v>
      </c>
      <c r="B60" s="114" t="s">
        <v>1720</v>
      </c>
      <c r="C60" s="114">
        <v>3</v>
      </c>
      <c r="D60" s="114" t="s">
        <v>1656</v>
      </c>
      <c r="E60" s="7" t="s">
        <v>1727</v>
      </c>
      <c r="F60" s="114" t="s">
        <v>1658</v>
      </c>
      <c r="G60" s="114" t="s">
        <v>1659</v>
      </c>
      <c r="H60" s="116">
        <v>1000</v>
      </c>
      <c r="I60" s="116">
        <v>400</v>
      </c>
      <c r="J60" s="115" t="s">
        <v>1705</v>
      </c>
      <c r="K60" s="117" t="s">
        <v>1725</v>
      </c>
      <c r="L60" s="114" t="s">
        <v>1726</v>
      </c>
    </row>
    <row r="61" spans="1:12" ht="24" customHeight="1">
      <c r="A61" s="87">
        <v>57</v>
      </c>
      <c r="B61" s="114" t="s">
        <v>1720</v>
      </c>
      <c r="C61" s="112">
        <v>3</v>
      </c>
      <c r="D61" s="112" t="s">
        <v>1656</v>
      </c>
      <c r="E61" s="111" t="s">
        <v>1728</v>
      </c>
      <c r="F61" s="112" t="s">
        <v>1658</v>
      </c>
      <c r="G61" s="112" t="s">
        <v>1675</v>
      </c>
      <c r="H61" s="116">
        <v>50</v>
      </c>
      <c r="I61" s="116">
        <v>50</v>
      </c>
      <c r="J61" s="115" t="s">
        <v>1705</v>
      </c>
      <c r="K61" s="117" t="s">
        <v>1729</v>
      </c>
      <c r="L61" s="114" t="s">
        <v>1730</v>
      </c>
    </row>
    <row r="62" spans="1:12" ht="24" customHeight="1">
      <c r="A62" s="87">
        <v>58</v>
      </c>
      <c r="B62" s="114" t="s">
        <v>1720</v>
      </c>
      <c r="C62" s="112">
        <v>3</v>
      </c>
      <c r="D62" s="112" t="s">
        <v>1656</v>
      </c>
      <c r="E62" s="111" t="s">
        <v>1731</v>
      </c>
      <c r="F62" s="112" t="s">
        <v>1658</v>
      </c>
      <c r="G62" s="112" t="s">
        <v>1675</v>
      </c>
      <c r="H62" s="116">
        <v>30</v>
      </c>
      <c r="I62" s="116">
        <v>30</v>
      </c>
      <c r="J62" s="115" t="s">
        <v>1705</v>
      </c>
      <c r="K62" s="117" t="s">
        <v>1729</v>
      </c>
      <c r="L62" s="114" t="s">
        <v>1730</v>
      </c>
    </row>
    <row r="63" spans="1:12" ht="24" customHeight="1">
      <c r="A63" s="87">
        <v>59</v>
      </c>
      <c r="B63" s="113" t="s">
        <v>1720</v>
      </c>
      <c r="C63" s="114">
        <v>1</v>
      </c>
      <c r="D63" s="114" t="s">
        <v>1656</v>
      </c>
      <c r="E63" s="115" t="s">
        <v>139</v>
      </c>
      <c r="F63" s="114" t="s">
        <v>140</v>
      </c>
      <c r="G63" s="114" t="s">
        <v>17</v>
      </c>
      <c r="H63" s="116">
        <v>78</v>
      </c>
      <c r="I63" s="116">
        <v>78</v>
      </c>
      <c r="J63" s="115" t="s">
        <v>141</v>
      </c>
      <c r="K63" s="117" t="s">
        <v>142</v>
      </c>
      <c r="L63" s="114" t="s">
        <v>143</v>
      </c>
    </row>
    <row r="64" spans="1:12" ht="24" customHeight="1">
      <c r="A64" s="87">
        <v>60</v>
      </c>
      <c r="B64" s="114" t="s">
        <v>1732</v>
      </c>
      <c r="C64" s="114">
        <v>6</v>
      </c>
      <c r="D64" s="114" t="s">
        <v>1733</v>
      </c>
      <c r="E64" s="115" t="s">
        <v>1734</v>
      </c>
      <c r="F64" s="114" t="s">
        <v>1735</v>
      </c>
      <c r="G64" s="114" t="s">
        <v>1736</v>
      </c>
      <c r="H64" s="116">
        <v>1000</v>
      </c>
      <c r="I64" s="116">
        <v>1000</v>
      </c>
      <c r="J64" s="115" t="s">
        <v>1737</v>
      </c>
      <c r="K64" s="117" t="s">
        <v>1738</v>
      </c>
      <c r="L64" s="114" t="s">
        <v>1739</v>
      </c>
    </row>
    <row r="65" spans="1:12" ht="24" customHeight="1">
      <c r="A65" s="87">
        <v>61</v>
      </c>
      <c r="B65" s="114" t="s">
        <v>1732</v>
      </c>
      <c r="C65" s="112">
        <v>3</v>
      </c>
      <c r="D65" s="114" t="s">
        <v>1733</v>
      </c>
      <c r="E65" s="111" t="s">
        <v>1740</v>
      </c>
      <c r="F65" s="112" t="s">
        <v>1741</v>
      </c>
      <c r="G65" s="112" t="s">
        <v>1736</v>
      </c>
      <c r="H65" s="116">
        <v>1310</v>
      </c>
      <c r="I65" s="116">
        <v>410</v>
      </c>
      <c r="J65" s="115" t="s">
        <v>1737</v>
      </c>
      <c r="K65" s="117" t="s">
        <v>1738</v>
      </c>
      <c r="L65" s="114" t="s">
        <v>1739</v>
      </c>
    </row>
    <row r="66" spans="1:12" ht="24" customHeight="1">
      <c r="A66" s="87">
        <v>62</v>
      </c>
      <c r="B66" s="114" t="s">
        <v>1732</v>
      </c>
      <c r="C66" s="112">
        <v>3</v>
      </c>
      <c r="D66" s="114" t="s">
        <v>1733</v>
      </c>
      <c r="E66" s="111" t="s">
        <v>1742</v>
      </c>
      <c r="F66" s="112" t="s">
        <v>1741</v>
      </c>
      <c r="G66" s="112" t="s">
        <v>1736</v>
      </c>
      <c r="H66" s="116">
        <v>1600</v>
      </c>
      <c r="I66" s="116">
        <v>900</v>
      </c>
      <c r="J66" s="115" t="s">
        <v>1737</v>
      </c>
      <c r="K66" s="117" t="s">
        <v>1738</v>
      </c>
      <c r="L66" s="114" t="s">
        <v>1739</v>
      </c>
    </row>
    <row r="67" spans="1:12" ht="24" customHeight="1">
      <c r="A67" s="87">
        <v>63</v>
      </c>
      <c r="B67" s="113" t="s">
        <v>144</v>
      </c>
      <c r="C67" s="114">
        <v>8</v>
      </c>
      <c r="D67" s="114" t="s">
        <v>15</v>
      </c>
      <c r="E67" s="115" t="s">
        <v>145</v>
      </c>
      <c r="F67" s="114" t="s">
        <v>27</v>
      </c>
      <c r="G67" s="114" t="s">
        <v>17</v>
      </c>
      <c r="H67" s="116">
        <v>1900</v>
      </c>
      <c r="I67" s="116">
        <v>600</v>
      </c>
      <c r="J67" s="115" t="s">
        <v>146</v>
      </c>
      <c r="K67" s="117" t="s">
        <v>147</v>
      </c>
      <c r="L67" s="114" t="s">
        <v>148</v>
      </c>
    </row>
    <row r="68" spans="1:12" ht="24" customHeight="1">
      <c r="A68" s="87">
        <v>64</v>
      </c>
      <c r="B68" s="114" t="s">
        <v>144</v>
      </c>
      <c r="C68" s="114">
        <v>2</v>
      </c>
      <c r="D68" s="114" t="s">
        <v>15</v>
      </c>
      <c r="E68" s="115" t="s">
        <v>149</v>
      </c>
      <c r="F68" s="114" t="s">
        <v>58</v>
      </c>
      <c r="G68" s="114" t="s">
        <v>17</v>
      </c>
      <c r="H68" s="116">
        <v>400</v>
      </c>
      <c r="I68" s="116">
        <v>380</v>
      </c>
      <c r="J68" s="115" t="s">
        <v>146</v>
      </c>
      <c r="K68" s="117" t="s">
        <v>150</v>
      </c>
      <c r="L68" s="114" t="s">
        <v>151</v>
      </c>
    </row>
    <row r="69" spans="1:12" ht="24" customHeight="1">
      <c r="A69" s="87">
        <v>65</v>
      </c>
      <c r="B69" s="113" t="s">
        <v>152</v>
      </c>
      <c r="C69" s="114">
        <v>3</v>
      </c>
      <c r="D69" s="114" t="s">
        <v>15</v>
      </c>
      <c r="E69" s="115" t="s">
        <v>153</v>
      </c>
      <c r="F69" s="114" t="s">
        <v>58</v>
      </c>
      <c r="G69" s="114" t="s">
        <v>17</v>
      </c>
      <c r="H69" s="116">
        <v>2400</v>
      </c>
      <c r="I69" s="116">
        <v>1500</v>
      </c>
      <c r="J69" s="115" t="s">
        <v>154</v>
      </c>
      <c r="K69" s="117" t="s">
        <v>155</v>
      </c>
      <c r="L69" s="114" t="s">
        <v>156</v>
      </c>
    </row>
    <row r="70" spans="1:12" ht="24" customHeight="1">
      <c r="A70" s="87">
        <v>66</v>
      </c>
      <c r="B70" s="113" t="s">
        <v>152</v>
      </c>
      <c r="C70" s="114">
        <v>1</v>
      </c>
      <c r="D70" s="114" t="s">
        <v>15</v>
      </c>
      <c r="E70" s="115" t="s">
        <v>157</v>
      </c>
      <c r="F70" s="114" t="s">
        <v>27</v>
      </c>
      <c r="G70" s="114" t="s">
        <v>17</v>
      </c>
      <c r="H70" s="116">
        <v>1000</v>
      </c>
      <c r="I70" s="116">
        <v>439</v>
      </c>
      <c r="J70" s="115" t="s">
        <v>154</v>
      </c>
      <c r="K70" s="117" t="s">
        <v>155</v>
      </c>
      <c r="L70" s="114" t="s">
        <v>156</v>
      </c>
    </row>
    <row r="71" spans="1:12" ht="24" customHeight="1">
      <c r="A71" s="87">
        <v>67</v>
      </c>
      <c r="B71" s="113" t="s">
        <v>152</v>
      </c>
      <c r="C71" s="114">
        <v>3</v>
      </c>
      <c r="D71" s="114" t="s">
        <v>15</v>
      </c>
      <c r="E71" s="115" t="s">
        <v>158</v>
      </c>
      <c r="F71" s="114" t="s">
        <v>27</v>
      </c>
      <c r="G71" s="114" t="s">
        <v>17</v>
      </c>
      <c r="H71" s="68">
        <v>40</v>
      </c>
      <c r="I71" s="68">
        <v>40</v>
      </c>
      <c r="J71" s="114" t="s">
        <v>159</v>
      </c>
      <c r="K71" s="114" t="s">
        <v>160</v>
      </c>
      <c r="L71" s="114" t="s">
        <v>161</v>
      </c>
    </row>
    <row r="72" spans="1:12" ht="24" customHeight="1">
      <c r="A72" s="87">
        <v>68</v>
      </c>
      <c r="B72" s="113" t="s">
        <v>152</v>
      </c>
      <c r="C72" s="114">
        <v>1</v>
      </c>
      <c r="D72" s="114" t="s">
        <v>15</v>
      </c>
      <c r="E72" s="115" t="s">
        <v>162</v>
      </c>
      <c r="F72" s="114" t="s">
        <v>27</v>
      </c>
      <c r="G72" s="114" t="s">
        <v>17</v>
      </c>
      <c r="H72" s="116">
        <v>200</v>
      </c>
      <c r="I72" s="116">
        <v>200</v>
      </c>
      <c r="J72" s="115" t="s">
        <v>159</v>
      </c>
      <c r="K72" s="117" t="s">
        <v>163</v>
      </c>
      <c r="L72" s="114" t="s">
        <v>164</v>
      </c>
    </row>
    <row r="73" spans="1:12" ht="24" customHeight="1">
      <c r="A73" s="87">
        <v>69</v>
      </c>
      <c r="B73" s="114" t="s">
        <v>152</v>
      </c>
      <c r="C73" s="114">
        <v>1</v>
      </c>
      <c r="D73" s="114" t="s">
        <v>15</v>
      </c>
      <c r="E73" s="115" t="s">
        <v>165</v>
      </c>
      <c r="F73" s="114" t="s">
        <v>27</v>
      </c>
      <c r="G73" s="114" t="s">
        <v>17</v>
      </c>
      <c r="H73" s="116">
        <v>100</v>
      </c>
      <c r="I73" s="116">
        <v>100</v>
      </c>
      <c r="J73" s="115" t="s">
        <v>159</v>
      </c>
      <c r="K73" s="117" t="s">
        <v>163</v>
      </c>
      <c r="L73" s="114" t="s">
        <v>164</v>
      </c>
    </row>
    <row r="74" spans="1:12" ht="24" customHeight="1">
      <c r="A74" s="87">
        <v>70</v>
      </c>
      <c r="B74" s="112" t="s">
        <v>152</v>
      </c>
      <c r="C74" s="112">
        <v>2</v>
      </c>
      <c r="D74" s="112" t="s">
        <v>15</v>
      </c>
      <c r="E74" s="111" t="s">
        <v>166</v>
      </c>
      <c r="F74" s="112" t="s">
        <v>27</v>
      </c>
      <c r="G74" s="112" t="s">
        <v>17</v>
      </c>
      <c r="H74" s="116">
        <v>80</v>
      </c>
      <c r="I74" s="116">
        <v>80</v>
      </c>
      <c r="J74" s="111" t="s">
        <v>159</v>
      </c>
      <c r="K74" s="117" t="s">
        <v>163</v>
      </c>
      <c r="L74" s="114" t="s">
        <v>164</v>
      </c>
    </row>
    <row r="75" spans="1:12" ht="24" customHeight="1">
      <c r="A75" s="87">
        <v>71</v>
      </c>
      <c r="B75" s="114" t="s">
        <v>152</v>
      </c>
      <c r="C75" s="114">
        <v>3</v>
      </c>
      <c r="D75" s="114" t="s">
        <v>15</v>
      </c>
      <c r="E75" s="7" t="s">
        <v>167</v>
      </c>
      <c r="F75" s="114" t="s">
        <v>27</v>
      </c>
      <c r="G75" s="114" t="s">
        <v>17</v>
      </c>
      <c r="H75" s="116">
        <v>400</v>
      </c>
      <c r="I75" s="116">
        <v>380</v>
      </c>
      <c r="J75" s="115" t="s">
        <v>159</v>
      </c>
      <c r="K75" s="117" t="s">
        <v>168</v>
      </c>
      <c r="L75" s="114" t="s">
        <v>169</v>
      </c>
    </row>
    <row r="76" spans="1:12" ht="24" customHeight="1">
      <c r="A76" s="87">
        <v>72</v>
      </c>
      <c r="B76" s="111" t="s">
        <v>152</v>
      </c>
      <c r="C76" s="112">
        <v>1</v>
      </c>
      <c r="D76" s="112" t="s">
        <v>15</v>
      </c>
      <c r="E76" s="111" t="s">
        <v>170</v>
      </c>
      <c r="F76" s="112" t="s">
        <v>27</v>
      </c>
      <c r="G76" s="112" t="s">
        <v>17</v>
      </c>
      <c r="H76" s="116">
        <v>500</v>
      </c>
      <c r="I76" s="116">
        <v>500</v>
      </c>
      <c r="J76" s="111" t="s">
        <v>159</v>
      </c>
      <c r="K76" s="117" t="s">
        <v>168</v>
      </c>
      <c r="L76" s="114" t="s">
        <v>169</v>
      </c>
    </row>
    <row r="77" spans="1:12" ht="24" customHeight="1">
      <c r="A77" s="87">
        <v>73</v>
      </c>
      <c r="B77" s="120" t="s">
        <v>152</v>
      </c>
      <c r="C77" s="120">
        <v>2</v>
      </c>
      <c r="D77" s="120" t="s">
        <v>15</v>
      </c>
      <c r="E77" s="16" t="s">
        <v>171</v>
      </c>
      <c r="F77" s="120" t="s">
        <v>27</v>
      </c>
      <c r="G77" s="120" t="s">
        <v>17</v>
      </c>
      <c r="H77" s="66">
        <v>100</v>
      </c>
      <c r="I77" s="66">
        <v>84</v>
      </c>
      <c r="J77" s="120" t="s">
        <v>159</v>
      </c>
      <c r="K77" s="117" t="s">
        <v>168</v>
      </c>
      <c r="L77" s="114" t="s">
        <v>169</v>
      </c>
    </row>
    <row r="78" spans="1:12" ht="24" customHeight="1">
      <c r="A78" s="87">
        <v>74</v>
      </c>
      <c r="B78" s="120" t="s">
        <v>152</v>
      </c>
      <c r="C78" s="114">
        <v>2</v>
      </c>
      <c r="D78" s="114" t="s">
        <v>15</v>
      </c>
      <c r="E78" s="115" t="s">
        <v>172</v>
      </c>
      <c r="F78" s="114" t="s">
        <v>58</v>
      </c>
      <c r="G78" s="114" t="s">
        <v>17</v>
      </c>
      <c r="H78" s="116">
        <v>1089</v>
      </c>
      <c r="I78" s="116">
        <v>700</v>
      </c>
      <c r="J78" s="115" t="s">
        <v>173</v>
      </c>
      <c r="K78" s="117" t="s">
        <v>174</v>
      </c>
      <c r="L78" s="114" t="s">
        <v>175</v>
      </c>
    </row>
    <row r="79" spans="1:12" ht="24" customHeight="1">
      <c r="A79" s="87">
        <v>75</v>
      </c>
      <c r="B79" s="120" t="s">
        <v>152</v>
      </c>
      <c r="C79" s="114">
        <v>10</v>
      </c>
      <c r="D79" s="114" t="s">
        <v>15</v>
      </c>
      <c r="E79" s="115" t="s">
        <v>176</v>
      </c>
      <c r="F79" s="114" t="s">
        <v>27</v>
      </c>
      <c r="G79" s="114" t="s">
        <v>17</v>
      </c>
      <c r="H79" s="116">
        <v>390</v>
      </c>
      <c r="I79" s="116">
        <v>350</v>
      </c>
      <c r="J79" s="115" t="s">
        <v>173</v>
      </c>
      <c r="K79" s="117" t="s">
        <v>177</v>
      </c>
      <c r="L79" s="114" t="s">
        <v>178</v>
      </c>
    </row>
    <row r="80" spans="1:12" ht="24" customHeight="1">
      <c r="A80" s="87">
        <v>76</v>
      </c>
      <c r="B80" s="120" t="s">
        <v>152</v>
      </c>
      <c r="C80" s="112">
        <v>10</v>
      </c>
      <c r="D80" s="112" t="s">
        <v>15</v>
      </c>
      <c r="E80" s="111" t="s">
        <v>179</v>
      </c>
      <c r="F80" s="112" t="s">
        <v>27</v>
      </c>
      <c r="G80" s="112" t="s">
        <v>17</v>
      </c>
      <c r="H80" s="116">
        <v>105</v>
      </c>
      <c r="I80" s="116">
        <v>95</v>
      </c>
      <c r="J80" s="112" t="s">
        <v>173</v>
      </c>
      <c r="K80" s="117" t="s">
        <v>177</v>
      </c>
      <c r="L80" s="114" t="s">
        <v>178</v>
      </c>
    </row>
    <row r="81" spans="1:12" ht="24" customHeight="1">
      <c r="A81" s="87">
        <v>77</v>
      </c>
      <c r="B81" s="120" t="s">
        <v>152</v>
      </c>
      <c r="C81" s="114">
        <v>7</v>
      </c>
      <c r="D81" s="114" t="s">
        <v>15</v>
      </c>
      <c r="E81" s="7" t="s">
        <v>180</v>
      </c>
      <c r="F81" s="114" t="s">
        <v>58</v>
      </c>
      <c r="G81" s="114" t="s">
        <v>17</v>
      </c>
      <c r="H81" s="116">
        <v>644</v>
      </c>
      <c r="I81" s="116">
        <v>644</v>
      </c>
      <c r="J81" s="115" t="s">
        <v>173</v>
      </c>
      <c r="K81" s="117" t="s">
        <v>174</v>
      </c>
      <c r="L81" s="114" t="s">
        <v>175</v>
      </c>
    </row>
    <row r="82" spans="1:12" ht="24" customHeight="1">
      <c r="A82" s="87">
        <v>78</v>
      </c>
      <c r="B82" s="120" t="s">
        <v>152</v>
      </c>
      <c r="C82" s="112">
        <v>7</v>
      </c>
      <c r="D82" s="112" t="s">
        <v>15</v>
      </c>
      <c r="E82" s="111" t="s">
        <v>181</v>
      </c>
      <c r="F82" s="112" t="s">
        <v>182</v>
      </c>
      <c r="G82" s="112" t="s">
        <v>17</v>
      </c>
      <c r="H82" s="116">
        <v>155</v>
      </c>
      <c r="I82" s="116">
        <v>155</v>
      </c>
      <c r="J82" s="115" t="s">
        <v>173</v>
      </c>
      <c r="K82" s="117" t="s">
        <v>177</v>
      </c>
      <c r="L82" s="114" t="s">
        <v>178</v>
      </c>
    </row>
    <row r="83" spans="1:12" ht="24" customHeight="1">
      <c r="A83" s="87">
        <v>79</v>
      </c>
      <c r="B83" s="120" t="s">
        <v>152</v>
      </c>
      <c r="C83" s="120">
        <v>7</v>
      </c>
      <c r="D83" s="120" t="s">
        <v>15</v>
      </c>
      <c r="E83" s="16" t="s">
        <v>183</v>
      </c>
      <c r="F83" s="120" t="s">
        <v>140</v>
      </c>
      <c r="G83" s="120" t="s">
        <v>17</v>
      </c>
      <c r="H83" s="66">
        <v>108</v>
      </c>
      <c r="I83" s="66">
        <v>108</v>
      </c>
      <c r="J83" s="115" t="s">
        <v>173</v>
      </c>
      <c r="K83" s="117" t="s">
        <v>177</v>
      </c>
      <c r="L83" s="114" t="s">
        <v>178</v>
      </c>
    </row>
    <row r="84" spans="1:12" ht="24" customHeight="1">
      <c r="A84" s="87">
        <v>80</v>
      </c>
      <c r="B84" s="120" t="s">
        <v>152</v>
      </c>
      <c r="C84" s="117">
        <v>5</v>
      </c>
      <c r="D84" s="117" t="s">
        <v>15</v>
      </c>
      <c r="E84" s="121" t="s">
        <v>184</v>
      </c>
      <c r="F84" s="117" t="s">
        <v>33</v>
      </c>
      <c r="G84" s="117" t="s">
        <v>17</v>
      </c>
      <c r="H84" s="122">
        <v>90</v>
      </c>
      <c r="I84" s="122">
        <v>80</v>
      </c>
      <c r="J84" s="117" t="s">
        <v>173</v>
      </c>
      <c r="K84" s="117" t="s">
        <v>177</v>
      </c>
      <c r="L84" s="114" t="s">
        <v>178</v>
      </c>
    </row>
    <row r="85" spans="1:12" ht="24" customHeight="1">
      <c r="A85" s="87">
        <v>81</v>
      </c>
      <c r="B85" s="120" t="s">
        <v>152</v>
      </c>
      <c r="C85" s="117">
        <v>5</v>
      </c>
      <c r="D85" s="117" t="s">
        <v>15</v>
      </c>
      <c r="E85" s="121" t="s">
        <v>185</v>
      </c>
      <c r="F85" s="117" t="s">
        <v>33</v>
      </c>
      <c r="G85" s="117" t="s">
        <v>17</v>
      </c>
      <c r="H85" s="122">
        <v>108</v>
      </c>
      <c r="I85" s="122">
        <v>98</v>
      </c>
      <c r="J85" s="117" t="s">
        <v>173</v>
      </c>
      <c r="K85" s="117" t="s">
        <v>177</v>
      </c>
      <c r="L85" s="114" t="s">
        <v>178</v>
      </c>
    </row>
    <row r="86" spans="1:12" ht="24" customHeight="1">
      <c r="A86" s="87">
        <v>82</v>
      </c>
      <c r="B86" s="120" t="s">
        <v>152</v>
      </c>
      <c r="C86" s="117">
        <v>10</v>
      </c>
      <c r="D86" s="117" t="s">
        <v>15</v>
      </c>
      <c r="E86" s="121" t="s">
        <v>186</v>
      </c>
      <c r="F86" s="117" t="s">
        <v>33</v>
      </c>
      <c r="G86" s="117" t="s">
        <v>17</v>
      </c>
      <c r="H86" s="122">
        <v>602</v>
      </c>
      <c r="I86" s="122">
        <v>302</v>
      </c>
      <c r="J86" s="117" t="s">
        <v>173</v>
      </c>
      <c r="K86" s="117" t="s">
        <v>177</v>
      </c>
      <c r="L86" s="114" t="s">
        <v>178</v>
      </c>
    </row>
    <row r="87" spans="1:12" ht="24" customHeight="1">
      <c r="A87" s="87">
        <v>83</v>
      </c>
      <c r="B87" s="120" t="s">
        <v>152</v>
      </c>
      <c r="C87" s="117">
        <v>8</v>
      </c>
      <c r="D87" s="117" t="s">
        <v>15</v>
      </c>
      <c r="E87" s="121" t="s">
        <v>187</v>
      </c>
      <c r="F87" s="117" t="s">
        <v>182</v>
      </c>
      <c r="G87" s="117" t="s">
        <v>17</v>
      </c>
      <c r="H87" s="122">
        <v>712</v>
      </c>
      <c r="I87" s="122">
        <v>612</v>
      </c>
      <c r="J87" s="117" t="s">
        <v>173</v>
      </c>
      <c r="K87" s="117" t="s">
        <v>177</v>
      </c>
      <c r="L87" s="114" t="s">
        <v>178</v>
      </c>
    </row>
    <row r="88" spans="1:12" ht="24" customHeight="1">
      <c r="A88" s="87">
        <v>84</v>
      </c>
      <c r="B88" s="111" t="s">
        <v>1743</v>
      </c>
      <c r="C88" s="120">
        <v>1</v>
      </c>
      <c r="D88" s="120" t="s">
        <v>1744</v>
      </c>
      <c r="E88" s="16" t="s">
        <v>1745</v>
      </c>
      <c r="F88" s="120" t="s">
        <v>1746</v>
      </c>
      <c r="G88" s="120" t="s">
        <v>1747</v>
      </c>
      <c r="H88" s="66">
        <v>854</v>
      </c>
      <c r="I88" s="66">
        <v>247</v>
      </c>
      <c r="J88" s="120" t="s">
        <v>1748</v>
      </c>
      <c r="K88" s="117" t="s">
        <v>1749</v>
      </c>
      <c r="L88" s="114" t="s">
        <v>1750</v>
      </c>
    </row>
    <row r="89" spans="1:12" ht="24" customHeight="1">
      <c r="A89" s="87">
        <v>85</v>
      </c>
      <c r="B89" s="111" t="s">
        <v>1743</v>
      </c>
      <c r="C89" s="120">
        <v>1</v>
      </c>
      <c r="D89" s="120" t="s">
        <v>1744</v>
      </c>
      <c r="E89" s="16" t="s">
        <v>1751</v>
      </c>
      <c r="F89" s="120" t="s">
        <v>1746</v>
      </c>
      <c r="G89" s="120" t="s">
        <v>1747</v>
      </c>
      <c r="H89" s="66">
        <v>500</v>
      </c>
      <c r="I89" s="66">
        <v>500</v>
      </c>
      <c r="J89" s="120" t="s">
        <v>1748</v>
      </c>
      <c r="K89" s="117" t="s">
        <v>1752</v>
      </c>
      <c r="L89" s="114" t="s">
        <v>1753</v>
      </c>
    </row>
    <row r="90" spans="1:12" ht="24" customHeight="1">
      <c r="A90" s="87">
        <v>86</v>
      </c>
      <c r="B90" s="111" t="s">
        <v>1743</v>
      </c>
      <c r="C90" s="120">
        <v>8</v>
      </c>
      <c r="D90" s="120" t="s">
        <v>1744</v>
      </c>
      <c r="E90" s="16" t="s">
        <v>1754</v>
      </c>
      <c r="F90" s="120" t="s">
        <v>1755</v>
      </c>
      <c r="G90" s="120" t="s">
        <v>1756</v>
      </c>
      <c r="H90" s="66">
        <v>27</v>
      </c>
      <c r="I90" s="66">
        <v>20</v>
      </c>
      <c r="J90" s="120" t="s">
        <v>1748</v>
      </c>
      <c r="K90" s="117" t="s">
        <v>1757</v>
      </c>
      <c r="L90" s="114" t="s">
        <v>1758</v>
      </c>
    </row>
    <row r="91" spans="1:12" ht="24" customHeight="1">
      <c r="A91" s="87">
        <v>87</v>
      </c>
      <c r="B91" s="111" t="s">
        <v>1743</v>
      </c>
      <c r="C91" s="120">
        <v>4</v>
      </c>
      <c r="D91" s="120" t="s">
        <v>1744</v>
      </c>
      <c r="E91" s="16" t="s">
        <v>1759</v>
      </c>
      <c r="F91" s="120" t="s">
        <v>1755</v>
      </c>
      <c r="G91" s="120" t="s">
        <v>1756</v>
      </c>
      <c r="H91" s="66">
        <v>28</v>
      </c>
      <c r="I91" s="66">
        <v>10</v>
      </c>
      <c r="J91" s="120" t="s">
        <v>1748</v>
      </c>
      <c r="K91" s="117" t="s">
        <v>1757</v>
      </c>
      <c r="L91" s="114" t="s">
        <v>1758</v>
      </c>
    </row>
    <row r="92" spans="1:12" ht="24" customHeight="1">
      <c r="A92" s="87">
        <v>88</v>
      </c>
      <c r="B92" s="111" t="s">
        <v>1743</v>
      </c>
      <c r="C92" s="120">
        <v>10</v>
      </c>
      <c r="D92" s="120" t="s">
        <v>1744</v>
      </c>
      <c r="E92" s="16" t="s">
        <v>1760</v>
      </c>
      <c r="F92" s="120" t="s">
        <v>1755</v>
      </c>
      <c r="G92" s="120" t="s">
        <v>1756</v>
      </c>
      <c r="H92" s="66">
        <v>36</v>
      </c>
      <c r="I92" s="66">
        <v>12</v>
      </c>
      <c r="J92" s="120" t="s">
        <v>1748</v>
      </c>
      <c r="K92" s="117" t="s">
        <v>1757</v>
      </c>
      <c r="L92" s="114" t="s">
        <v>1758</v>
      </c>
    </row>
    <row r="93" spans="1:12" ht="24" customHeight="1">
      <c r="A93" s="87">
        <v>89</v>
      </c>
      <c r="B93" s="113" t="s">
        <v>1761</v>
      </c>
      <c r="C93" s="114">
        <v>1</v>
      </c>
      <c r="D93" s="114" t="s">
        <v>1744</v>
      </c>
      <c r="E93" s="115" t="s">
        <v>1762</v>
      </c>
      <c r="F93" s="114" t="s">
        <v>1746</v>
      </c>
      <c r="G93" s="114" t="s">
        <v>1747</v>
      </c>
      <c r="H93" s="116">
        <v>700</v>
      </c>
      <c r="I93" s="116">
        <v>700</v>
      </c>
      <c r="J93" s="115" t="s">
        <v>1763</v>
      </c>
      <c r="K93" s="117" t="s">
        <v>1764</v>
      </c>
      <c r="L93" s="114" t="s">
        <v>1765</v>
      </c>
    </row>
    <row r="94" spans="1:12" ht="24" customHeight="1">
      <c r="A94" s="87">
        <v>90</v>
      </c>
      <c r="B94" s="114" t="s">
        <v>1761</v>
      </c>
      <c r="C94" s="114">
        <v>1</v>
      </c>
      <c r="D94" s="114" t="s">
        <v>1744</v>
      </c>
      <c r="E94" s="115" t="s">
        <v>1766</v>
      </c>
      <c r="F94" s="114" t="s">
        <v>1746</v>
      </c>
      <c r="G94" s="114" t="s">
        <v>1747</v>
      </c>
      <c r="H94" s="116">
        <v>300</v>
      </c>
      <c r="I94" s="116">
        <v>300</v>
      </c>
      <c r="J94" s="115" t="s">
        <v>1763</v>
      </c>
      <c r="K94" s="117" t="s">
        <v>1767</v>
      </c>
      <c r="L94" s="114" t="s">
        <v>1768</v>
      </c>
    </row>
    <row r="95" spans="1:12" ht="24" customHeight="1">
      <c r="A95" s="87">
        <v>91</v>
      </c>
      <c r="B95" s="114" t="s">
        <v>1761</v>
      </c>
      <c r="C95" s="114">
        <v>4</v>
      </c>
      <c r="D95" s="114" t="s">
        <v>1744</v>
      </c>
      <c r="E95" s="115" t="s">
        <v>1769</v>
      </c>
      <c r="F95" s="114" t="s">
        <v>1746</v>
      </c>
      <c r="G95" s="114" t="s">
        <v>1747</v>
      </c>
      <c r="H95" s="116">
        <v>1000</v>
      </c>
      <c r="I95" s="116">
        <v>1000</v>
      </c>
      <c r="J95" s="115" t="s">
        <v>1763</v>
      </c>
      <c r="K95" s="117" t="s">
        <v>1764</v>
      </c>
      <c r="L95" s="114" t="s">
        <v>1765</v>
      </c>
    </row>
    <row r="96" spans="1:12" ht="24" customHeight="1">
      <c r="A96" s="87">
        <v>92</v>
      </c>
      <c r="B96" s="114" t="s">
        <v>1761</v>
      </c>
      <c r="C96" s="112">
        <v>2</v>
      </c>
      <c r="D96" s="112" t="s">
        <v>15</v>
      </c>
      <c r="E96" s="111" t="s">
        <v>1770</v>
      </c>
      <c r="F96" s="114" t="s">
        <v>1746</v>
      </c>
      <c r="G96" s="112" t="s">
        <v>17</v>
      </c>
      <c r="H96" s="116">
        <v>50</v>
      </c>
      <c r="I96" s="116">
        <v>50</v>
      </c>
      <c r="J96" s="115" t="s">
        <v>1763</v>
      </c>
      <c r="K96" s="117" t="s">
        <v>1771</v>
      </c>
      <c r="L96" s="114" t="s">
        <v>1772</v>
      </c>
    </row>
    <row r="97" spans="1:12" ht="24" customHeight="1">
      <c r="A97" s="87">
        <v>93</v>
      </c>
      <c r="B97" s="114" t="s">
        <v>1761</v>
      </c>
      <c r="C97" s="114">
        <v>2</v>
      </c>
      <c r="D97" s="114" t="s">
        <v>1744</v>
      </c>
      <c r="E97" s="7" t="s">
        <v>1773</v>
      </c>
      <c r="F97" s="114" t="s">
        <v>1746</v>
      </c>
      <c r="G97" s="114" t="s">
        <v>1747</v>
      </c>
      <c r="H97" s="116">
        <v>100</v>
      </c>
      <c r="I97" s="116">
        <v>100</v>
      </c>
      <c r="J97" s="115" t="s">
        <v>1763</v>
      </c>
      <c r="K97" s="117" t="s">
        <v>1771</v>
      </c>
      <c r="L97" s="114" t="s">
        <v>1772</v>
      </c>
    </row>
    <row r="98" spans="1:12" ht="24" customHeight="1">
      <c r="A98" s="87">
        <v>94</v>
      </c>
      <c r="B98" s="114" t="s">
        <v>1761</v>
      </c>
      <c r="C98" s="112">
        <v>2</v>
      </c>
      <c r="D98" s="112" t="s">
        <v>15</v>
      </c>
      <c r="E98" s="111" t="s">
        <v>1774</v>
      </c>
      <c r="F98" s="114" t="s">
        <v>1746</v>
      </c>
      <c r="G98" s="112" t="s">
        <v>17</v>
      </c>
      <c r="H98" s="116">
        <v>20</v>
      </c>
      <c r="I98" s="116">
        <v>20</v>
      </c>
      <c r="J98" s="115" t="s">
        <v>1763</v>
      </c>
      <c r="K98" s="117" t="s">
        <v>1764</v>
      </c>
      <c r="L98" s="114" t="s">
        <v>1765</v>
      </c>
    </row>
    <row r="99" spans="1:12" ht="24" customHeight="1">
      <c r="A99" s="87">
        <v>95</v>
      </c>
      <c r="B99" s="114" t="s">
        <v>1761</v>
      </c>
      <c r="C99" s="120">
        <v>2</v>
      </c>
      <c r="D99" s="120" t="s">
        <v>1744</v>
      </c>
      <c r="E99" s="16" t="s">
        <v>1775</v>
      </c>
      <c r="F99" s="114" t="s">
        <v>1746</v>
      </c>
      <c r="G99" s="112" t="s">
        <v>17</v>
      </c>
      <c r="H99" s="66">
        <v>80</v>
      </c>
      <c r="I99" s="66">
        <v>80</v>
      </c>
      <c r="J99" s="115" t="s">
        <v>1763</v>
      </c>
      <c r="K99" s="117" t="s">
        <v>1767</v>
      </c>
      <c r="L99" s="114" t="s">
        <v>1768</v>
      </c>
    </row>
    <row r="100" spans="1:12" ht="24" customHeight="1">
      <c r="A100" s="87">
        <v>96</v>
      </c>
      <c r="B100" s="114" t="s">
        <v>1761</v>
      </c>
      <c r="C100" s="120">
        <v>2</v>
      </c>
      <c r="D100" s="112" t="s">
        <v>15</v>
      </c>
      <c r="E100" s="16" t="s">
        <v>1776</v>
      </c>
      <c r="F100" s="114" t="s">
        <v>1746</v>
      </c>
      <c r="G100" s="112" t="s">
        <v>17</v>
      </c>
      <c r="H100" s="66">
        <v>65</v>
      </c>
      <c r="I100" s="66">
        <v>65</v>
      </c>
      <c r="J100" s="115" t="s">
        <v>1748</v>
      </c>
      <c r="K100" s="117" t="s">
        <v>1767</v>
      </c>
      <c r="L100" s="114" t="s">
        <v>1768</v>
      </c>
    </row>
    <row r="101" spans="1:12" ht="24" customHeight="1">
      <c r="A101" s="87">
        <v>97</v>
      </c>
      <c r="B101" s="114" t="s">
        <v>1761</v>
      </c>
      <c r="C101" s="120">
        <v>2</v>
      </c>
      <c r="D101" s="114" t="s">
        <v>1744</v>
      </c>
      <c r="E101" s="16" t="s">
        <v>1777</v>
      </c>
      <c r="F101" s="114" t="s">
        <v>1746</v>
      </c>
      <c r="G101" s="112" t="s">
        <v>17</v>
      </c>
      <c r="H101" s="66">
        <v>70</v>
      </c>
      <c r="I101" s="66">
        <v>70</v>
      </c>
      <c r="J101" s="115" t="s">
        <v>1748</v>
      </c>
      <c r="K101" s="117" t="s">
        <v>1778</v>
      </c>
      <c r="L101" s="114" t="s">
        <v>1779</v>
      </c>
    </row>
    <row r="102" spans="1:12" ht="24" customHeight="1">
      <c r="A102" s="87">
        <v>98</v>
      </c>
      <c r="B102" s="114" t="s">
        <v>1761</v>
      </c>
      <c r="C102" s="120">
        <v>3</v>
      </c>
      <c r="D102" s="112" t="s">
        <v>15</v>
      </c>
      <c r="E102" s="16" t="s">
        <v>1780</v>
      </c>
      <c r="F102" s="114" t="s">
        <v>1746</v>
      </c>
      <c r="G102" s="112" t="s">
        <v>17</v>
      </c>
      <c r="H102" s="66">
        <v>30</v>
      </c>
      <c r="I102" s="66">
        <v>30</v>
      </c>
      <c r="J102" s="115" t="s">
        <v>1748</v>
      </c>
      <c r="K102" s="117" t="s">
        <v>1778</v>
      </c>
      <c r="L102" s="114" t="s">
        <v>1779</v>
      </c>
    </row>
    <row r="103" spans="1:12" ht="24" customHeight="1">
      <c r="A103" s="87">
        <v>99</v>
      </c>
      <c r="B103" s="114" t="s">
        <v>1761</v>
      </c>
      <c r="C103" s="120">
        <v>2</v>
      </c>
      <c r="D103" s="120" t="s">
        <v>1744</v>
      </c>
      <c r="E103" s="16" t="s">
        <v>1781</v>
      </c>
      <c r="F103" s="114" t="s">
        <v>1746</v>
      </c>
      <c r="G103" s="112" t="s">
        <v>17</v>
      </c>
      <c r="H103" s="66">
        <v>300</v>
      </c>
      <c r="I103" s="66">
        <v>300</v>
      </c>
      <c r="J103" s="115" t="s">
        <v>1748</v>
      </c>
      <c r="K103" s="117" t="s">
        <v>1778</v>
      </c>
      <c r="L103" s="114" t="s">
        <v>1779</v>
      </c>
    </row>
    <row r="104" spans="1:12" ht="24" customHeight="1">
      <c r="A104" s="87">
        <v>100</v>
      </c>
      <c r="B104" s="114" t="s">
        <v>1761</v>
      </c>
      <c r="C104" s="120">
        <v>2</v>
      </c>
      <c r="D104" s="112" t="s">
        <v>15</v>
      </c>
      <c r="E104" s="16" t="s">
        <v>1782</v>
      </c>
      <c r="F104" s="114" t="s">
        <v>1746</v>
      </c>
      <c r="G104" s="112" t="s">
        <v>17</v>
      </c>
      <c r="H104" s="66">
        <v>40</v>
      </c>
      <c r="I104" s="66">
        <v>40</v>
      </c>
      <c r="J104" s="115" t="s">
        <v>1748</v>
      </c>
      <c r="K104" s="117" t="s">
        <v>1767</v>
      </c>
      <c r="L104" s="114" t="s">
        <v>1768</v>
      </c>
    </row>
    <row r="105" spans="1:12" ht="24" customHeight="1">
      <c r="A105" s="87">
        <v>101</v>
      </c>
      <c r="B105" s="114" t="s">
        <v>1761</v>
      </c>
      <c r="C105" s="120">
        <v>1</v>
      </c>
      <c r="D105" s="112" t="s">
        <v>1744</v>
      </c>
      <c r="E105" s="16" t="s">
        <v>1783</v>
      </c>
      <c r="F105" s="114" t="s">
        <v>1746</v>
      </c>
      <c r="G105" s="112" t="s">
        <v>1747</v>
      </c>
      <c r="H105" s="66">
        <v>300</v>
      </c>
      <c r="I105" s="66">
        <v>300</v>
      </c>
      <c r="J105" s="115" t="s">
        <v>1763</v>
      </c>
      <c r="K105" s="117" t="s">
        <v>1778</v>
      </c>
      <c r="L105" s="114" t="s">
        <v>1779</v>
      </c>
    </row>
    <row r="106" spans="1:12" ht="24" customHeight="1">
      <c r="A106" s="87">
        <v>102</v>
      </c>
      <c r="B106" s="114" t="s">
        <v>1761</v>
      </c>
      <c r="C106" s="120">
        <v>2</v>
      </c>
      <c r="D106" s="114" t="s">
        <v>1744</v>
      </c>
      <c r="E106" s="16" t="s">
        <v>1784</v>
      </c>
      <c r="F106" s="114" t="s">
        <v>1746</v>
      </c>
      <c r="G106" s="112" t="s">
        <v>17</v>
      </c>
      <c r="H106" s="66">
        <v>30</v>
      </c>
      <c r="I106" s="66">
        <v>30</v>
      </c>
      <c r="J106" s="115" t="s">
        <v>1748</v>
      </c>
      <c r="K106" s="117" t="s">
        <v>1764</v>
      </c>
      <c r="L106" s="114" t="s">
        <v>1765</v>
      </c>
    </row>
    <row r="107" spans="1:12" ht="24" customHeight="1">
      <c r="A107" s="87">
        <v>103</v>
      </c>
      <c r="B107" s="114" t="s">
        <v>1761</v>
      </c>
      <c r="C107" s="120">
        <v>2</v>
      </c>
      <c r="D107" s="114" t="s">
        <v>1744</v>
      </c>
      <c r="E107" s="16" t="s">
        <v>1785</v>
      </c>
      <c r="F107" s="114" t="s">
        <v>1746</v>
      </c>
      <c r="G107" s="112" t="s">
        <v>1747</v>
      </c>
      <c r="H107" s="66">
        <v>40</v>
      </c>
      <c r="I107" s="66">
        <v>40</v>
      </c>
      <c r="J107" s="115" t="s">
        <v>1748</v>
      </c>
      <c r="K107" s="117" t="s">
        <v>1764</v>
      </c>
      <c r="L107" s="114" t="s">
        <v>1765</v>
      </c>
    </row>
    <row r="108" spans="1:12" ht="24" customHeight="1">
      <c r="A108" s="87">
        <v>104</v>
      </c>
      <c r="B108" s="114" t="s">
        <v>1761</v>
      </c>
      <c r="C108" s="120">
        <v>2</v>
      </c>
      <c r="D108" s="114" t="s">
        <v>1744</v>
      </c>
      <c r="E108" s="16" t="s">
        <v>1786</v>
      </c>
      <c r="F108" s="114" t="s">
        <v>1746</v>
      </c>
      <c r="G108" s="112" t="s">
        <v>17</v>
      </c>
      <c r="H108" s="66">
        <v>40</v>
      </c>
      <c r="I108" s="66">
        <v>40</v>
      </c>
      <c r="J108" s="115" t="s">
        <v>1748</v>
      </c>
      <c r="K108" s="117" t="s">
        <v>1778</v>
      </c>
      <c r="L108" s="114" t="s">
        <v>1779</v>
      </c>
    </row>
    <row r="109" spans="1:12" ht="24" customHeight="1">
      <c r="A109" s="87">
        <v>105</v>
      </c>
      <c r="B109" s="114" t="s">
        <v>1761</v>
      </c>
      <c r="C109" s="120">
        <v>2</v>
      </c>
      <c r="D109" s="114" t="s">
        <v>1744</v>
      </c>
      <c r="E109" s="16" t="s">
        <v>1787</v>
      </c>
      <c r="F109" s="114" t="s">
        <v>1746</v>
      </c>
      <c r="G109" s="112" t="s">
        <v>1747</v>
      </c>
      <c r="H109" s="66">
        <v>40</v>
      </c>
      <c r="I109" s="66">
        <v>40</v>
      </c>
      <c r="J109" s="115" t="s">
        <v>1748</v>
      </c>
      <c r="K109" s="117" t="s">
        <v>1778</v>
      </c>
      <c r="L109" s="114" t="s">
        <v>1779</v>
      </c>
    </row>
    <row r="110" spans="1:12" ht="24" customHeight="1">
      <c r="A110" s="87">
        <v>106</v>
      </c>
      <c r="B110" s="114" t="s">
        <v>1761</v>
      </c>
      <c r="C110" s="120">
        <v>2</v>
      </c>
      <c r="D110" s="114" t="s">
        <v>1744</v>
      </c>
      <c r="E110" s="16" t="s">
        <v>1788</v>
      </c>
      <c r="F110" s="114" t="s">
        <v>1746</v>
      </c>
      <c r="G110" s="112" t="s">
        <v>17</v>
      </c>
      <c r="H110" s="66">
        <v>165</v>
      </c>
      <c r="I110" s="66">
        <v>165</v>
      </c>
      <c r="J110" s="115" t="s">
        <v>1748</v>
      </c>
      <c r="K110" s="117" t="s">
        <v>1764</v>
      </c>
      <c r="L110" s="114" t="s">
        <v>1765</v>
      </c>
    </row>
    <row r="111" spans="1:12" ht="24" customHeight="1">
      <c r="A111" s="87">
        <v>107</v>
      </c>
      <c r="B111" s="114" t="s">
        <v>1761</v>
      </c>
      <c r="C111" s="120">
        <v>2</v>
      </c>
      <c r="D111" s="114" t="s">
        <v>1744</v>
      </c>
      <c r="E111" s="16" t="s">
        <v>1789</v>
      </c>
      <c r="F111" s="114" t="s">
        <v>1746</v>
      </c>
      <c r="G111" s="112" t="s">
        <v>1747</v>
      </c>
      <c r="H111" s="66">
        <v>20</v>
      </c>
      <c r="I111" s="66">
        <v>20</v>
      </c>
      <c r="J111" s="115" t="s">
        <v>1748</v>
      </c>
      <c r="K111" s="117" t="s">
        <v>1764</v>
      </c>
      <c r="L111" s="114" t="s">
        <v>1765</v>
      </c>
    </row>
    <row r="112" spans="1:12" ht="24" customHeight="1">
      <c r="A112" s="87">
        <v>108</v>
      </c>
      <c r="B112" s="113" t="s">
        <v>1761</v>
      </c>
      <c r="C112" s="114">
        <v>3</v>
      </c>
      <c r="D112" s="114" t="s">
        <v>1744</v>
      </c>
      <c r="E112" s="115" t="s">
        <v>1790</v>
      </c>
      <c r="F112" s="114" t="s">
        <v>1746</v>
      </c>
      <c r="G112" s="114" t="s">
        <v>1747</v>
      </c>
      <c r="H112" s="116">
        <v>80</v>
      </c>
      <c r="I112" s="116">
        <v>80</v>
      </c>
      <c r="J112" s="115" t="s">
        <v>1763</v>
      </c>
      <c r="K112" s="117" t="s">
        <v>1791</v>
      </c>
      <c r="L112" s="114" t="s">
        <v>1792</v>
      </c>
    </row>
    <row r="113" spans="1:12" ht="24" customHeight="1">
      <c r="A113" s="87">
        <v>109</v>
      </c>
      <c r="B113" s="114" t="s">
        <v>1761</v>
      </c>
      <c r="C113" s="114">
        <v>3</v>
      </c>
      <c r="D113" s="114" t="s">
        <v>1744</v>
      </c>
      <c r="E113" s="115" t="s">
        <v>1793</v>
      </c>
      <c r="F113" s="114" t="s">
        <v>1746</v>
      </c>
      <c r="G113" s="114" t="s">
        <v>1747</v>
      </c>
      <c r="H113" s="116">
        <v>60</v>
      </c>
      <c r="I113" s="116">
        <v>60</v>
      </c>
      <c r="J113" s="115" t="s">
        <v>1763</v>
      </c>
      <c r="K113" s="117" t="s">
        <v>1794</v>
      </c>
      <c r="L113" s="114" t="s">
        <v>1795</v>
      </c>
    </row>
    <row r="114" spans="1:12" ht="24" customHeight="1">
      <c r="A114" s="87">
        <v>110</v>
      </c>
      <c r="B114" s="112" t="s">
        <v>1761</v>
      </c>
      <c r="C114" s="112">
        <v>3</v>
      </c>
      <c r="D114" s="112" t="s">
        <v>15</v>
      </c>
      <c r="E114" s="111" t="s">
        <v>1796</v>
      </c>
      <c r="F114" s="112" t="s">
        <v>27</v>
      </c>
      <c r="G114" s="112" t="s">
        <v>17</v>
      </c>
      <c r="H114" s="116">
        <v>80</v>
      </c>
      <c r="I114" s="116">
        <v>80</v>
      </c>
      <c r="J114" s="111" t="s">
        <v>1748</v>
      </c>
      <c r="K114" s="117" t="s">
        <v>1791</v>
      </c>
      <c r="L114" s="114" t="s">
        <v>1792</v>
      </c>
    </row>
    <row r="115" spans="1:12" ht="24" customHeight="1">
      <c r="A115" s="87">
        <v>111</v>
      </c>
      <c r="B115" s="114" t="s">
        <v>1761</v>
      </c>
      <c r="C115" s="114">
        <v>3</v>
      </c>
      <c r="D115" s="114" t="s">
        <v>1744</v>
      </c>
      <c r="E115" s="7" t="s">
        <v>1797</v>
      </c>
      <c r="F115" s="114" t="s">
        <v>1746</v>
      </c>
      <c r="G115" s="114" t="s">
        <v>1747</v>
      </c>
      <c r="H115" s="116">
        <v>100</v>
      </c>
      <c r="I115" s="116">
        <v>100</v>
      </c>
      <c r="J115" s="115" t="s">
        <v>1748</v>
      </c>
      <c r="K115" s="117" t="s">
        <v>1798</v>
      </c>
      <c r="L115" s="114" t="s">
        <v>1792</v>
      </c>
    </row>
    <row r="116" spans="1:12" ht="24" customHeight="1">
      <c r="A116" s="87">
        <v>112</v>
      </c>
      <c r="B116" s="111" t="s">
        <v>1761</v>
      </c>
      <c r="C116" s="112">
        <v>3</v>
      </c>
      <c r="D116" s="112" t="s">
        <v>15</v>
      </c>
      <c r="E116" s="111" t="s">
        <v>1799</v>
      </c>
      <c r="F116" s="112" t="s">
        <v>1746</v>
      </c>
      <c r="G116" s="112" t="s">
        <v>17</v>
      </c>
      <c r="H116" s="116">
        <v>60</v>
      </c>
      <c r="I116" s="116">
        <v>60</v>
      </c>
      <c r="J116" s="111" t="s">
        <v>1748</v>
      </c>
      <c r="K116" s="117" t="s">
        <v>1794</v>
      </c>
      <c r="L116" s="114" t="s">
        <v>1795</v>
      </c>
    </row>
    <row r="117" spans="1:12" ht="24" customHeight="1">
      <c r="A117" s="87">
        <v>113</v>
      </c>
      <c r="B117" s="113" t="s">
        <v>188</v>
      </c>
      <c r="C117" s="112">
        <v>1</v>
      </c>
      <c r="D117" s="112" t="s">
        <v>15</v>
      </c>
      <c r="E117" s="111" t="s">
        <v>1800</v>
      </c>
      <c r="F117" s="120" t="s">
        <v>1746</v>
      </c>
      <c r="G117" s="112" t="s">
        <v>17</v>
      </c>
      <c r="H117" s="116">
        <v>300</v>
      </c>
      <c r="I117" s="116">
        <v>280</v>
      </c>
      <c r="J117" s="111" t="s">
        <v>141</v>
      </c>
      <c r="K117" s="117" t="s">
        <v>189</v>
      </c>
      <c r="L117" s="114" t="s">
        <v>190</v>
      </c>
    </row>
    <row r="118" spans="1:12" ht="24" customHeight="1">
      <c r="A118" s="87">
        <v>114</v>
      </c>
      <c r="B118" s="113" t="s">
        <v>188</v>
      </c>
      <c r="C118" s="112">
        <v>1</v>
      </c>
      <c r="D118" s="112" t="s">
        <v>15</v>
      </c>
      <c r="E118" s="111" t="s">
        <v>1801</v>
      </c>
      <c r="F118" s="112" t="s">
        <v>27</v>
      </c>
      <c r="G118" s="112" t="s">
        <v>17</v>
      </c>
      <c r="H118" s="116">
        <v>2000</v>
      </c>
      <c r="I118" s="116">
        <v>600</v>
      </c>
      <c r="J118" s="111" t="s">
        <v>141</v>
      </c>
      <c r="K118" s="117" t="s">
        <v>189</v>
      </c>
      <c r="L118" s="114" t="s">
        <v>190</v>
      </c>
    </row>
    <row r="119" spans="1:12" ht="24" customHeight="1">
      <c r="A119" s="87">
        <v>115</v>
      </c>
      <c r="B119" s="113" t="s">
        <v>188</v>
      </c>
      <c r="C119" s="120">
        <v>3</v>
      </c>
      <c r="D119" s="120" t="s">
        <v>1802</v>
      </c>
      <c r="E119" s="16" t="s">
        <v>1803</v>
      </c>
      <c r="F119" s="120" t="s">
        <v>1804</v>
      </c>
      <c r="G119" s="120" t="s">
        <v>1805</v>
      </c>
      <c r="H119" s="66">
        <v>1000</v>
      </c>
      <c r="I119" s="66">
        <v>600</v>
      </c>
      <c r="J119" s="120" t="s">
        <v>141</v>
      </c>
      <c r="K119" s="117" t="s">
        <v>189</v>
      </c>
      <c r="L119" s="114" t="s">
        <v>190</v>
      </c>
    </row>
    <row r="120" spans="1:12" ht="24" customHeight="1">
      <c r="A120" s="87">
        <v>116</v>
      </c>
      <c r="B120" s="113" t="s">
        <v>188</v>
      </c>
      <c r="C120" s="120">
        <v>6</v>
      </c>
      <c r="D120" s="120" t="s">
        <v>15</v>
      </c>
      <c r="E120" s="16" t="s">
        <v>1806</v>
      </c>
      <c r="F120" s="120" t="s">
        <v>27</v>
      </c>
      <c r="G120" s="120" t="s">
        <v>1805</v>
      </c>
      <c r="H120" s="66">
        <v>1200</v>
      </c>
      <c r="I120" s="66">
        <v>500</v>
      </c>
      <c r="J120" s="120" t="s">
        <v>141</v>
      </c>
      <c r="K120" s="117" t="s">
        <v>1807</v>
      </c>
      <c r="L120" s="114" t="s">
        <v>190</v>
      </c>
    </row>
    <row r="121" spans="1:12" ht="24" customHeight="1">
      <c r="A121" s="87">
        <v>117</v>
      </c>
      <c r="B121" s="113" t="s">
        <v>188</v>
      </c>
      <c r="C121" s="120">
        <v>4</v>
      </c>
      <c r="D121" s="120" t="s">
        <v>15</v>
      </c>
      <c r="E121" s="16" t="s">
        <v>191</v>
      </c>
      <c r="F121" s="120" t="s">
        <v>27</v>
      </c>
      <c r="G121" s="120" t="s">
        <v>1808</v>
      </c>
      <c r="H121" s="66">
        <v>2700</v>
      </c>
      <c r="I121" s="66">
        <v>500</v>
      </c>
      <c r="J121" s="120" t="s">
        <v>141</v>
      </c>
      <c r="K121" s="117" t="s">
        <v>1809</v>
      </c>
      <c r="L121" s="114" t="s">
        <v>1810</v>
      </c>
    </row>
    <row r="122" spans="1:12" ht="24" customHeight="1">
      <c r="A122" s="87">
        <v>118</v>
      </c>
      <c r="B122" s="113" t="s">
        <v>188</v>
      </c>
      <c r="C122" s="120">
        <v>4</v>
      </c>
      <c r="D122" s="120" t="s">
        <v>15</v>
      </c>
      <c r="E122" s="16" t="s">
        <v>1811</v>
      </c>
      <c r="F122" s="120" t="s">
        <v>27</v>
      </c>
      <c r="G122" s="120" t="s">
        <v>17</v>
      </c>
      <c r="H122" s="66">
        <v>537</v>
      </c>
      <c r="I122" s="66">
        <v>150</v>
      </c>
      <c r="J122" s="120" t="s">
        <v>141</v>
      </c>
      <c r="K122" s="117" t="s">
        <v>192</v>
      </c>
      <c r="L122" s="114" t="s">
        <v>193</v>
      </c>
    </row>
    <row r="123" spans="1:12" ht="24" customHeight="1">
      <c r="A123" s="87">
        <v>119</v>
      </c>
      <c r="B123" s="113" t="s">
        <v>188</v>
      </c>
      <c r="C123" s="120">
        <v>4</v>
      </c>
      <c r="D123" s="120" t="s">
        <v>15</v>
      </c>
      <c r="E123" s="16" t="s">
        <v>1812</v>
      </c>
      <c r="F123" s="120" t="s">
        <v>27</v>
      </c>
      <c r="G123" s="120" t="s">
        <v>17</v>
      </c>
      <c r="H123" s="66">
        <v>496</v>
      </c>
      <c r="I123" s="66">
        <v>150</v>
      </c>
      <c r="J123" s="120" t="s">
        <v>141</v>
      </c>
      <c r="K123" s="117" t="s">
        <v>192</v>
      </c>
      <c r="L123" s="114" t="s">
        <v>193</v>
      </c>
    </row>
    <row r="124" spans="1:12" ht="24" customHeight="1">
      <c r="A124" s="87">
        <v>120</v>
      </c>
      <c r="B124" s="113" t="s">
        <v>188</v>
      </c>
      <c r="C124" s="120">
        <v>4</v>
      </c>
      <c r="D124" s="120" t="s">
        <v>15</v>
      </c>
      <c r="E124" s="16" t="s">
        <v>1813</v>
      </c>
      <c r="F124" s="120" t="s">
        <v>27</v>
      </c>
      <c r="G124" s="120" t="s">
        <v>17</v>
      </c>
      <c r="H124" s="66">
        <v>480</v>
      </c>
      <c r="I124" s="66">
        <v>180</v>
      </c>
      <c r="J124" s="120" t="s">
        <v>141</v>
      </c>
      <c r="K124" s="117" t="s">
        <v>192</v>
      </c>
      <c r="L124" s="114" t="s">
        <v>193</v>
      </c>
    </row>
    <row r="125" spans="1:12" ht="24" customHeight="1">
      <c r="A125" s="87">
        <v>121</v>
      </c>
      <c r="B125" s="113" t="s">
        <v>188</v>
      </c>
      <c r="C125" s="120">
        <v>7</v>
      </c>
      <c r="D125" s="120" t="s">
        <v>15</v>
      </c>
      <c r="E125" s="16" t="s">
        <v>1814</v>
      </c>
      <c r="F125" s="120" t="s">
        <v>27</v>
      </c>
      <c r="G125" s="120" t="s">
        <v>17</v>
      </c>
      <c r="H125" s="66">
        <v>92</v>
      </c>
      <c r="I125" s="66">
        <v>92</v>
      </c>
      <c r="J125" s="120" t="s">
        <v>141</v>
      </c>
      <c r="K125" s="117" t="s">
        <v>192</v>
      </c>
      <c r="L125" s="114" t="s">
        <v>193</v>
      </c>
    </row>
    <row r="126" spans="1:12" ht="24" customHeight="1">
      <c r="A126" s="87">
        <v>122</v>
      </c>
      <c r="B126" s="113" t="s">
        <v>188</v>
      </c>
      <c r="C126" s="120">
        <v>3</v>
      </c>
      <c r="D126" s="120" t="s">
        <v>15</v>
      </c>
      <c r="E126" s="16" t="s">
        <v>1815</v>
      </c>
      <c r="F126" s="120" t="s">
        <v>27</v>
      </c>
      <c r="G126" s="120" t="s">
        <v>17</v>
      </c>
      <c r="H126" s="66">
        <v>200</v>
      </c>
      <c r="I126" s="66">
        <v>200</v>
      </c>
      <c r="J126" s="120" t="s">
        <v>141</v>
      </c>
      <c r="K126" s="117" t="s">
        <v>192</v>
      </c>
      <c r="L126" s="114" t="s">
        <v>193</v>
      </c>
    </row>
    <row r="127" spans="1:12" ht="24" customHeight="1">
      <c r="A127" s="87">
        <v>123</v>
      </c>
      <c r="B127" s="113" t="s">
        <v>188</v>
      </c>
      <c r="C127" s="120">
        <v>2</v>
      </c>
      <c r="D127" s="120" t="s">
        <v>15</v>
      </c>
      <c r="E127" s="16" t="s">
        <v>1816</v>
      </c>
      <c r="F127" s="120" t="s">
        <v>27</v>
      </c>
      <c r="G127" s="120" t="s">
        <v>17</v>
      </c>
      <c r="H127" s="66">
        <v>213</v>
      </c>
      <c r="I127" s="66">
        <v>163</v>
      </c>
      <c r="J127" s="120" t="s">
        <v>141</v>
      </c>
      <c r="K127" s="117" t="s">
        <v>192</v>
      </c>
      <c r="L127" s="114" t="s">
        <v>193</v>
      </c>
    </row>
    <row r="128" spans="1:12" ht="24" customHeight="1">
      <c r="A128" s="87">
        <v>124</v>
      </c>
      <c r="B128" s="113" t="s">
        <v>1817</v>
      </c>
      <c r="C128" s="114">
        <v>4</v>
      </c>
      <c r="D128" s="114" t="s">
        <v>1818</v>
      </c>
      <c r="E128" s="115" t="s">
        <v>1819</v>
      </c>
      <c r="F128" s="114" t="s">
        <v>1820</v>
      </c>
      <c r="G128" s="114" t="s">
        <v>1821</v>
      </c>
      <c r="H128" s="116">
        <v>100</v>
      </c>
      <c r="I128" s="116">
        <v>100</v>
      </c>
      <c r="J128" s="115" t="s">
        <v>1822</v>
      </c>
      <c r="K128" s="117" t="s">
        <v>1823</v>
      </c>
      <c r="L128" s="114" t="s">
        <v>1824</v>
      </c>
    </row>
    <row r="129" spans="1:12" ht="24" customHeight="1">
      <c r="A129" s="87">
        <v>125</v>
      </c>
      <c r="B129" s="35" t="s">
        <v>1817</v>
      </c>
      <c r="C129" s="117">
        <v>3</v>
      </c>
      <c r="D129" s="117" t="s">
        <v>1818</v>
      </c>
      <c r="E129" s="121" t="s">
        <v>1825</v>
      </c>
      <c r="F129" s="117" t="s">
        <v>1820</v>
      </c>
      <c r="G129" s="117" t="s">
        <v>1821</v>
      </c>
      <c r="H129" s="122">
        <v>30</v>
      </c>
      <c r="I129" s="122">
        <v>30</v>
      </c>
      <c r="J129" s="117" t="s">
        <v>1822</v>
      </c>
      <c r="K129" s="117" t="s">
        <v>1823</v>
      </c>
      <c r="L129" s="114" t="s">
        <v>1824</v>
      </c>
    </row>
    <row r="130" spans="1:12" ht="24" customHeight="1">
      <c r="A130" s="87">
        <v>126</v>
      </c>
      <c r="B130" s="120" t="s">
        <v>1817</v>
      </c>
      <c r="C130" s="120">
        <v>3</v>
      </c>
      <c r="D130" s="120" t="s">
        <v>1818</v>
      </c>
      <c r="E130" s="16" t="s">
        <v>1826</v>
      </c>
      <c r="F130" s="120" t="s">
        <v>1820</v>
      </c>
      <c r="G130" s="120" t="s">
        <v>1821</v>
      </c>
      <c r="H130" s="66">
        <v>400</v>
      </c>
      <c r="I130" s="66">
        <v>250</v>
      </c>
      <c r="J130" s="120" t="s">
        <v>1827</v>
      </c>
      <c r="K130" s="117" t="s">
        <v>1828</v>
      </c>
      <c r="L130" s="114" t="s">
        <v>1829</v>
      </c>
    </row>
    <row r="131" spans="1:12" ht="24" customHeight="1">
      <c r="A131" s="87">
        <v>127</v>
      </c>
      <c r="B131" s="120" t="s">
        <v>1817</v>
      </c>
      <c r="C131" s="120">
        <v>2</v>
      </c>
      <c r="D131" s="120" t="s">
        <v>1818</v>
      </c>
      <c r="E131" s="16" t="s">
        <v>1830</v>
      </c>
      <c r="F131" s="120" t="s">
        <v>1820</v>
      </c>
      <c r="G131" s="120" t="s">
        <v>1821</v>
      </c>
      <c r="H131" s="66">
        <v>150</v>
      </c>
      <c r="I131" s="66">
        <v>90</v>
      </c>
      <c r="J131" s="120" t="s">
        <v>1827</v>
      </c>
      <c r="K131" s="117" t="s">
        <v>1828</v>
      </c>
      <c r="L131" s="114" t="s">
        <v>1829</v>
      </c>
    </row>
    <row r="132" spans="1:12" ht="24" customHeight="1">
      <c r="A132" s="87">
        <v>128</v>
      </c>
      <c r="B132" s="113" t="s">
        <v>1817</v>
      </c>
      <c r="C132" s="114">
        <v>1</v>
      </c>
      <c r="D132" s="114" t="s">
        <v>1818</v>
      </c>
      <c r="E132" s="115" t="s">
        <v>1831</v>
      </c>
      <c r="F132" s="114" t="s">
        <v>1820</v>
      </c>
      <c r="G132" s="114" t="s">
        <v>1821</v>
      </c>
      <c r="H132" s="116">
        <v>3100</v>
      </c>
      <c r="I132" s="116">
        <v>100</v>
      </c>
      <c r="J132" s="115" t="s">
        <v>1827</v>
      </c>
      <c r="K132" s="117" t="s">
        <v>1832</v>
      </c>
      <c r="L132" s="114" t="s">
        <v>1833</v>
      </c>
    </row>
    <row r="133" spans="1:12" ht="24" customHeight="1">
      <c r="A133" s="87">
        <v>129</v>
      </c>
      <c r="B133" s="113" t="s">
        <v>1817</v>
      </c>
      <c r="C133" s="114">
        <v>3</v>
      </c>
      <c r="D133" s="114" t="s">
        <v>1818</v>
      </c>
      <c r="E133" s="115" t="s">
        <v>1834</v>
      </c>
      <c r="F133" s="114" t="s">
        <v>1820</v>
      </c>
      <c r="G133" s="114" t="s">
        <v>1821</v>
      </c>
      <c r="H133" s="116">
        <v>200</v>
      </c>
      <c r="I133" s="116">
        <v>130</v>
      </c>
      <c r="J133" s="115" t="s">
        <v>1827</v>
      </c>
      <c r="K133" s="117" t="s">
        <v>1832</v>
      </c>
      <c r="L133" s="114" t="s">
        <v>1833</v>
      </c>
    </row>
    <row r="134" spans="1:12" ht="24" customHeight="1">
      <c r="A134" s="87">
        <v>130</v>
      </c>
      <c r="B134" s="113" t="s">
        <v>1817</v>
      </c>
      <c r="C134" s="114">
        <v>2</v>
      </c>
      <c r="D134" s="114" t="s">
        <v>1818</v>
      </c>
      <c r="E134" s="115" t="s">
        <v>1835</v>
      </c>
      <c r="F134" s="114" t="s">
        <v>1820</v>
      </c>
      <c r="G134" s="114" t="s">
        <v>1821</v>
      </c>
      <c r="H134" s="116">
        <v>114</v>
      </c>
      <c r="I134" s="116">
        <v>57</v>
      </c>
      <c r="J134" s="115" t="s">
        <v>1836</v>
      </c>
      <c r="K134" s="117" t="s">
        <v>1837</v>
      </c>
      <c r="L134" s="114" t="s">
        <v>1838</v>
      </c>
    </row>
    <row r="135" spans="1:12" ht="24" customHeight="1">
      <c r="A135" s="87">
        <v>131</v>
      </c>
      <c r="B135" s="35" t="s">
        <v>1817</v>
      </c>
      <c r="C135" s="36">
        <v>3</v>
      </c>
      <c r="D135" s="36" t="s">
        <v>1818</v>
      </c>
      <c r="E135" s="37" t="s">
        <v>1839</v>
      </c>
      <c r="F135" s="36" t="s">
        <v>1840</v>
      </c>
      <c r="G135" s="36" t="s">
        <v>1821</v>
      </c>
      <c r="H135" s="38">
        <v>610</v>
      </c>
      <c r="I135" s="38">
        <v>370</v>
      </c>
      <c r="J135" s="37" t="s">
        <v>1841</v>
      </c>
      <c r="K135" s="36" t="s">
        <v>1842</v>
      </c>
      <c r="L135" s="36" t="s">
        <v>1843</v>
      </c>
    </row>
    <row r="136" spans="1:12" ht="24" customHeight="1">
      <c r="A136" s="87">
        <v>132</v>
      </c>
      <c r="B136" s="35" t="s">
        <v>1817</v>
      </c>
      <c r="C136" s="117">
        <v>4</v>
      </c>
      <c r="D136" s="117" t="s">
        <v>1844</v>
      </c>
      <c r="E136" s="121" t="s">
        <v>1845</v>
      </c>
      <c r="F136" s="117" t="s">
        <v>1846</v>
      </c>
      <c r="G136" s="117" t="s">
        <v>1821</v>
      </c>
      <c r="H136" s="122">
        <v>700</v>
      </c>
      <c r="I136" s="122">
        <v>685</v>
      </c>
      <c r="J136" s="117" t="s">
        <v>1847</v>
      </c>
      <c r="K136" s="117" t="s">
        <v>1848</v>
      </c>
      <c r="L136" s="114" t="s">
        <v>1849</v>
      </c>
    </row>
    <row r="137" spans="1:12" ht="24" customHeight="1">
      <c r="A137" s="87">
        <v>133</v>
      </c>
      <c r="B137" s="113" t="s">
        <v>1817</v>
      </c>
      <c r="C137" s="114">
        <v>1</v>
      </c>
      <c r="D137" s="114" t="s">
        <v>1818</v>
      </c>
      <c r="E137" s="115" t="s">
        <v>1850</v>
      </c>
      <c r="F137" s="114" t="s">
        <v>1820</v>
      </c>
      <c r="G137" s="114" t="s">
        <v>1851</v>
      </c>
      <c r="H137" s="116">
        <v>22</v>
      </c>
      <c r="I137" s="116">
        <v>19</v>
      </c>
      <c r="J137" s="115" t="s">
        <v>1852</v>
      </c>
      <c r="K137" s="117" t="s">
        <v>1853</v>
      </c>
      <c r="L137" s="114" t="s">
        <v>1854</v>
      </c>
    </row>
    <row r="138" spans="1:12" ht="24" customHeight="1">
      <c r="A138" s="87">
        <v>134</v>
      </c>
      <c r="B138" s="113" t="s">
        <v>1817</v>
      </c>
      <c r="C138" s="114">
        <v>2</v>
      </c>
      <c r="D138" s="114" t="s">
        <v>1818</v>
      </c>
      <c r="E138" s="113" t="s">
        <v>1855</v>
      </c>
      <c r="F138" s="114" t="s">
        <v>1820</v>
      </c>
      <c r="G138" s="114" t="s">
        <v>1821</v>
      </c>
      <c r="H138" s="116">
        <v>40</v>
      </c>
      <c r="I138" s="116">
        <v>40</v>
      </c>
      <c r="J138" s="115" t="s">
        <v>1852</v>
      </c>
      <c r="K138" s="117" t="s">
        <v>1853</v>
      </c>
      <c r="L138" s="114" t="s">
        <v>1854</v>
      </c>
    </row>
    <row r="139" spans="1:12" ht="24" customHeight="1">
      <c r="A139" s="87">
        <v>135</v>
      </c>
      <c r="B139" s="113" t="s">
        <v>1817</v>
      </c>
      <c r="C139" s="114">
        <v>8</v>
      </c>
      <c r="D139" s="114" t="s">
        <v>1818</v>
      </c>
      <c r="E139" s="115" t="s">
        <v>1856</v>
      </c>
      <c r="F139" s="114" t="s">
        <v>1820</v>
      </c>
      <c r="G139" s="114" t="s">
        <v>1821</v>
      </c>
      <c r="H139" s="116">
        <v>2011</v>
      </c>
      <c r="I139" s="116">
        <v>221</v>
      </c>
      <c r="J139" s="115" t="s">
        <v>1852</v>
      </c>
      <c r="K139" s="117" t="s">
        <v>1853</v>
      </c>
      <c r="L139" s="114" t="s">
        <v>1854</v>
      </c>
    </row>
    <row r="140" spans="1:12" ht="24" customHeight="1">
      <c r="A140" s="87">
        <v>136</v>
      </c>
      <c r="B140" s="120" t="s">
        <v>1817</v>
      </c>
      <c r="C140" s="120">
        <v>2</v>
      </c>
      <c r="D140" s="120" t="s">
        <v>1818</v>
      </c>
      <c r="E140" s="16" t="s">
        <v>1857</v>
      </c>
      <c r="F140" s="120" t="s">
        <v>1840</v>
      </c>
      <c r="G140" s="120" t="s">
        <v>1851</v>
      </c>
      <c r="H140" s="66">
        <v>21</v>
      </c>
      <c r="I140" s="66">
        <v>21</v>
      </c>
      <c r="J140" s="115" t="s">
        <v>1852</v>
      </c>
      <c r="K140" s="117" t="s">
        <v>1853</v>
      </c>
      <c r="L140" s="114" t="s">
        <v>1854</v>
      </c>
    </row>
    <row r="141" spans="1:12" ht="24" customHeight="1">
      <c r="A141" s="87">
        <v>137</v>
      </c>
      <c r="B141" s="113" t="s">
        <v>1817</v>
      </c>
      <c r="C141" s="114">
        <v>3</v>
      </c>
      <c r="D141" s="114" t="s">
        <v>1818</v>
      </c>
      <c r="E141" s="115" t="s">
        <v>1858</v>
      </c>
      <c r="F141" s="114" t="s">
        <v>1859</v>
      </c>
      <c r="G141" s="114" t="s">
        <v>1821</v>
      </c>
      <c r="H141" s="116">
        <v>150</v>
      </c>
      <c r="I141" s="116">
        <v>150</v>
      </c>
      <c r="J141" s="115" t="s">
        <v>1860</v>
      </c>
      <c r="K141" s="117" t="s">
        <v>1861</v>
      </c>
      <c r="L141" s="114" t="s">
        <v>1862</v>
      </c>
    </row>
    <row r="142" spans="1:12" ht="24" customHeight="1">
      <c r="A142" s="87">
        <v>138</v>
      </c>
      <c r="B142" s="113" t="s">
        <v>1817</v>
      </c>
      <c r="C142" s="114">
        <v>1</v>
      </c>
      <c r="D142" s="114" t="s">
        <v>1818</v>
      </c>
      <c r="E142" s="115" t="s">
        <v>1863</v>
      </c>
      <c r="F142" s="114" t="s">
        <v>1859</v>
      </c>
      <c r="G142" s="114" t="s">
        <v>1821</v>
      </c>
      <c r="H142" s="116">
        <v>30</v>
      </c>
      <c r="I142" s="116">
        <v>30</v>
      </c>
      <c r="J142" s="115" t="s">
        <v>1860</v>
      </c>
      <c r="K142" s="117" t="s">
        <v>1864</v>
      </c>
      <c r="L142" s="114" t="s">
        <v>1865</v>
      </c>
    </row>
    <row r="143" spans="1:12" ht="24" customHeight="1">
      <c r="A143" s="87">
        <v>139</v>
      </c>
      <c r="B143" s="113" t="s">
        <v>1817</v>
      </c>
      <c r="C143" s="112">
        <v>3</v>
      </c>
      <c r="D143" s="114" t="s">
        <v>1818</v>
      </c>
      <c r="E143" s="111" t="s">
        <v>1866</v>
      </c>
      <c r="F143" s="114" t="s">
        <v>1859</v>
      </c>
      <c r="G143" s="114" t="s">
        <v>1821</v>
      </c>
      <c r="H143" s="116">
        <v>20</v>
      </c>
      <c r="I143" s="116">
        <v>20</v>
      </c>
      <c r="J143" s="115" t="s">
        <v>1860</v>
      </c>
      <c r="K143" s="117" t="s">
        <v>1867</v>
      </c>
      <c r="L143" s="114" t="s">
        <v>1865</v>
      </c>
    </row>
    <row r="144" spans="1:12" ht="24" customHeight="1">
      <c r="A144" s="87">
        <v>140</v>
      </c>
      <c r="B144" s="113" t="s">
        <v>1817</v>
      </c>
      <c r="C144" s="112">
        <v>3</v>
      </c>
      <c r="D144" s="114" t="s">
        <v>1818</v>
      </c>
      <c r="E144" s="111" t="s">
        <v>1868</v>
      </c>
      <c r="F144" s="114" t="s">
        <v>1859</v>
      </c>
      <c r="G144" s="114" t="s">
        <v>1821</v>
      </c>
      <c r="H144" s="116">
        <v>50</v>
      </c>
      <c r="I144" s="116">
        <v>50</v>
      </c>
      <c r="J144" s="115" t="s">
        <v>1860</v>
      </c>
      <c r="K144" s="117" t="s">
        <v>1867</v>
      </c>
      <c r="L144" s="114" t="s">
        <v>1865</v>
      </c>
    </row>
    <row r="145" spans="1:12" ht="24" customHeight="1">
      <c r="A145" s="87">
        <v>141</v>
      </c>
      <c r="B145" s="113" t="s">
        <v>1817</v>
      </c>
      <c r="C145" s="112">
        <v>3</v>
      </c>
      <c r="D145" s="114" t="s">
        <v>1818</v>
      </c>
      <c r="E145" s="111" t="s">
        <v>1869</v>
      </c>
      <c r="F145" s="114" t="s">
        <v>1859</v>
      </c>
      <c r="G145" s="114" t="s">
        <v>1821</v>
      </c>
      <c r="H145" s="116">
        <v>50</v>
      </c>
      <c r="I145" s="116">
        <v>50</v>
      </c>
      <c r="J145" s="115" t="s">
        <v>1860</v>
      </c>
      <c r="K145" s="117" t="s">
        <v>1870</v>
      </c>
      <c r="L145" s="114" t="s">
        <v>1871</v>
      </c>
    </row>
    <row r="146" spans="1:12" ht="24" customHeight="1">
      <c r="A146" s="87">
        <v>142</v>
      </c>
      <c r="B146" s="113" t="s">
        <v>1817</v>
      </c>
      <c r="C146" s="112">
        <v>3</v>
      </c>
      <c r="D146" s="114" t="s">
        <v>1818</v>
      </c>
      <c r="E146" s="111" t="s">
        <v>1872</v>
      </c>
      <c r="F146" s="114" t="s">
        <v>1859</v>
      </c>
      <c r="G146" s="112" t="s">
        <v>1851</v>
      </c>
      <c r="H146" s="116">
        <v>20</v>
      </c>
      <c r="I146" s="116">
        <v>20</v>
      </c>
      <c r="J146" s="115" t="s">
        <v>1860</v>
      </c>
      <c r="K146" s="117" t="s">
        <v>1870</v>
      </c>
      <c r="L146" s="114" t="s">
        <v>1871</v>
      </c>
    </row>
    <row r="147" spans="1:12" ht="24" customHeight="1">
      <c r="A147" s="87">
        <v>143</v>
      </c>
      <c r="B147" s="113" t="s">
        <v>1817</v>
      </c>
      <c r="C147" s="112">
        <v>2</v>
      </c>
      <c r="D147" s="114" t="s">
        <v>1818</v>
      </c>
      <c r="E147" s="111" t="s">
        <v>1873</v>
      </c>
      <c r="F147" s="114" t="s">
        <v>1859</v>
      </c>
      <c r="G147" s="112" t="s">
        <v>1851</v>
      </c>
      <c r="H147" s="116">
        <v>20</v>
      </c>
      <c r="I147" s="116">
        <v>20</v>
      </c>
      <c r="J147" s="115" t="s">
        <v>1860</v>
      </c>
      <c r="K147" s="117" t="s">
        <v>1874</v>
      </c>
      <c r="L147" s="114" t="s">
        <v>1875</v>
      </c>
    </row>
    <row r="148" spans="1:12" ht="24" customHeight="1">
      <c r="A148" s="87">
        <v>144</v>
      </c>
      <c r="B148" s="113" t="s">
        <v>1817</v>
      </c>
      <c r="C148" s="112">
        <v>3</v>
      </c>
      <c r="D148" s="114" t="s">
        <v>1818</v>
      </c>
      <c r="E148" s="111" t="s">
        <v>1876</v>
      </c>
      <c r="F148" s="114" t="s">
        <v>1859</v>
      </c>
      <c r="G148" s="112" t="s">
        <v>1851</v>
      </c>
      <c r="H148" s="116">
        <v>20</v>
      </c>
      <c r="I148" s="116">
        <v>20</v>
      </c>
      <c r="J148" s="115" t="s">
        <v>1860</v>
      </c>
      <c r="K148" s="117" t="s">
        <v>1870</v>
      </c>
      <c r="L148" s="114" t="s">
        <v>1871</v>
      </c>
    </row>
    <row r="149" spans="1:12" ht="24" customHeight="1">
      <c r="A149" s="87">
        <v>145</v>
      </c>
      <c r="B149" s="113" t="s">
        <v>1817</v>
      </c>
      <c r="C149" s="112">
        <v>4</v>
      </c>
      <c r="D149" s="114" t="s">
        <v>1818</v>
      </c>
      <c r="E149" s="111" t="s">
        <v>1877</v>
      </c>
      <c r="F149" s="114" t="s">
        <v>1859</v>
      </c>
      <c r="G149" s="112" t="s">
        <v>1851</v>
      </c>
      <c r="H149" s="116">
        <v>20</v>
      </c>
      <c r="I149" s="116">
        <v>20</v>
      </c>
      <c r="J149" s="115" t="s">
        <v>1860</v>
      </c>
      <c r="K149" s="117" t="s">
        <v>1861</v>
      </c>
      <c r="L149" s="114" t="s">
        <v>1862</v>
      </c>
    </row>
    <row r="150" spans="1:12" ht="24" customHeight="1">
      <c r="A150" s="87">
        <v>146</v>
      </c>
      <c r="B150" s="113" t="s">
        <v>1817</v>
      </c>
      <c r="C150" s="112">
        <v>4</v>
      </c>
      <c r="D150" s="114" t="s">
        <v>1818</v>
      </c>
      <c r="E150" s="111" t="s">
        <v>1878</v>
      </c>
      <c r="F150" s="114" t="s">
        <v>1859</v>
      </c>
      <c r="G150" s="112" t="s">
        <v>1851</v>
      </c>
      <c r="H150" s="116">
        <v>20</v>
      </c>
      <c r="I150" s="116">
        <v>20</v>
      </c>
      <c r="J150" s="115" t="s">
        <v>1860</v>
      </c>
      <c r="K150" s="117" t="s">
        <v>1861</v>
      </c>
      <c r="L150" s="114" t="s">
        <v>1862</v>
      </c>
    </row>
    <row r="151" spans="1:12" ht="24" customHeight="1">
      <c r="A151" s="87">
        <v>147</v>
      </c>
      <c r="B151" s="117" t="s">
        <v>188</v>
      </c>
      <c r="C151" s="117">
        <v>2</v>
      </c>
      <c r="D151" s="117" t="s">
        <v>15</v>
      </c>
      <c r="E151" s="274" t="s">
        <v>1879</v>
      </c>
      <c r="F151" s="117" t="s">
        <v>27</v>
      </c>
      <c r="G151" s="117" t="s">
        <v>17</v>
      </c>
      <c r="H151" s="122">
        <v>220</v>
      </c>
      <c r="I151" s="122">
        <v>220</v>
      </c>
      <c r="J151" s="117" t="s">
        <v>194</v>
      </c>
      <c r="K151" s="117" t="s">
        <v>1880</v>
      </c>
      <c r="L151" s="117" t="s">
        <v>195</v>
      </c>
    </row>
    <row r="152" spans="1:12" ht="24" customHeight="1">
      <c r="A152" s="87">
        <v>148</v>
      </c>
      <c r="B152" s="117" t="s">
        <v>188</v>
      </c>
      <c r="C152" s="117">
        <v>2</v>
      </c>
      <c r="D152" s="117" t="s">
        <v>15</v>
      </c>
      <c r="E152" s="274" t="s">
        <v>196</v>
      </c>
      <c r="F152" s="117" t="s">
        <v>27</v>
      </c>
      <c r="G152" s="117" t="s">
        <v>17</v>
      </c>
      <c r="H152" s="122">
        <v>210</v>
      </c>
      <c r="I152" s="122">
        <v>210</v>
      </c>
      <c r="J152" s="117" t="s">
        <v>1881</v>
      </c>
      <c r="K152" s="117" t="s">
        <v>1880</v>
      </c>
      <c r="L152" s="117" t="s">
        <v>195</v>
      </c>
    </row>
    <row r="153" spans="1:12" ht="24" customHeight="1">
      <c r="A153" s="87">
        <v>149</v>
      </c>
      <c r="B153" s="15" t="s">
        <v>197</v>
      </c>
      <c r="C153" s="9">
        <v>2</v>
      </c>
      <c r="D153" s="9" t="s">
        <v>15</v>
      </c>
      <c r="E153" s="13" t="s">
        <v>198</v>
      </c>
      <c r="F153" s="9" t="s">
        <v>58</v>
      </c>
      <c r="G153" s="9" t="s">
        <v>17</v>
      </c>
      <c r="H153" s="14">
        <v>700</v>
      </c>
      <c r="I153" s="14">
        <v>700</v>
      </c>
      <c r="J153" s="13" t="s">
        <v>199</v>
      </c>
      <c r="K153" s="10" t="s">
        <v>200</v>
      </c>
      <c r="L153" s="9" t="s">
        <v>201</v>
      </c>
    </row>
    <row r="154" spans="1:12" ht="24" customHeight="1">
      <c r="A154" s="87">
        <v>150</v>
      </c>
      <c r="B154" s="9" t="s">
        <v>197</v>
      </c>
      <c r="C154" s="9">
        <v>2</v>
      </c>
      <c r="D154" s="9" t="s">
        <v>15</v>
      </c>
      <c r="E154" s="13" t="s">
        <v>202</v>
      </c>
      <c r="F154" s="9" t="s">
        <v>58</v>
      </c>
      <c r="G154" s="9" t="s">
        <v>17</v>
      </c>
      <c r="H154" s="14">
        <v>66</v>
      </c>
      <c r="I154" s="14">
        <v>66</v>
      </c>
      <c r="J154" s="13" t="s">
        <v>199</v>
      </c>
      <c r="K154" s="10" t="s">
        <v>203</v>
      </c>
      <c r="L154" s="9" t="s">
        <v>204</v>
      </c>
    </row>
    <row r="155" spans="1:12" ht="24" customHeight="1">
      <c r="A155" s="87">
        <v>151</v>
      </c>
      <c r="B155" s="9" t="s">
        <v>197</v>
      </c>
      <c r="C155" s="9">
        <v>2</v>
      </c>
      <c r="D155" s="9" t="s">
        <v>15</v>
      </c>
      <c r="E155" s="11" t="s">
        <v>205</v>
      </c>
      <c r="F155" s="12" t="s">
        <v>27</v>
      </c>
      <c r="G155" s="12" t="s">
        <v>17</v>
      </c>
      <c r="H155" s="14">
        <v>50</v>
      </c>
      <c r="I155" s="14">
        <v>50</v>
      </c>
      <c r="J155" s="13" t="s">
        <v>199</v>
      </c>
      <c r="K155" s="10" t="s">
        <v>206</v>
      </c>
      <c r="L155" s="9" t="s">
        <v>207</v>
      </c>
    </row>
    <row r="156" spans="1:12" ht="24" customHeight="1">
      <c r="A156" s="87">
        <v>152</v>
      </c>
      <c r="B156" s="275" t="s">
        <v>197</v>
      </c>
      <c r="C156" s="275">
        <v>1</v>
      </c>
      <c r="D156" s="275" t="s">
        <v>15</v>
      </c>
      <c r="E156" s="276" t="s">
        <v>208</v>
      </c>
      <c r="F156" s="275" t="s">
        <v>33</v>
      </c>
      <c r="G156" s="275" t="s">
        <v>17</v>
      </c>
      <c r="H156" s="277">
        <v>700</v>
      </c>
      <c r="I156" s="277">
        <v>700</v>
      </c>
      <c r="J156" s="275" t="s">
        <v>141</v>
      </c>
      <c r="K156" s="275" t="s">
        <v>209</v>
      </c>
      <c r="L156" s="275" t="s">
        <v>210</v>
      </c>
    </row>
    <row r="157" spans="1:12" ht="24" customHeight="1">
      <c r="A157" s="87">
        <v>153</v>
      </c>
      <c r="B157" s="9" t="s">
        <v>197</v>
      </c>
      <c r="C157" s="9">
        <v>1</v>
      </c>
      <c r="D157" s="9" t="s">
        <v>15</v>
      </c>
      <c r="E157" s="39" t="s">
        <v>211</v>
      </c>
      <c r="F157" s="12" t="s">
        <v>33</v>
      </c>
      <c r="G157" s="12" t="s">
        <v>17</v>
      </c>
      <c r="H157" s="14">
        <v>40</v>
      </c>
      <c r="I157" s="14">
        <v>40</v>
      </c>
      <c r="J157" s="13" t="s">
        <v>141</v>
      </c>
      <c r="K157" s="10" t="s">
        <v>212</v>
      </c>
      <c r="L157" s="9" t="s">
        <v>213</v>
      </c>
    </row>
    <row r="158" spans="1:12" ht="24" customHeight="1">
      <c r="A158" s="87">
        <v>154</v>
      </c>
      <c r="B158" s="9" t="s">
        <v>197</v>
      </c>
      <c r="C158" s="10">
        <v>2</v>
      </c>
      <c r="D158" s="10" t="s">
        <v>15</v>
      </c>
      <c r="E158" s="40" t="s">
        <v>214</v>
      </c>
      <c r="F158" s="10" t="s">
        <v>27</v>
      </c>
      <c r="G158" s="10" t="s">
        <v>17</v>
      </c>
      <c r="H158" s="41">
        <v>900</v>
      </c>
      <c r="I158" s="41">
        <v>700</v>
      </c>
      <c r="J158" s="10" t="s">
        <v>141</v>
      </c>
      <c r="K158" s="10" t="s">
        <v>215</v>
      </c>
      <c r="L158" s="9" t="s">
        <v>216</v>
      </c>
    </row>
    <row r="159" spans="1:12" ht="24" customHeight="1">
      <c r="A159" s="87">
        <v>155</v>
      </c>
      <c r="B159" s="15" t="s">
        <v>197</v>
      </c>
      <c r="C159" s="9">
        <v>1</v>
      </c>
      <c r="D159" s="9" t="s">
        <v>15</v>
      </c>
      <c r="E159" s="42" t="s">
        <v>217</v>
      </c>
      <c r="F159" s="9" t="s">
        <v>27</v>
      </c>
      <c r="G159" s="9" t="s">
        <v>17</v>
      </c>
      <c r="H159" s="14">
        <v>200</v>
      </c>
      <c r="I159" s="14">
        <v>100</v>
      </c>
      <c r="J159" s="13" t="s">
        <v>141</v>
      </c>
      <c r="K159" s="10" t="s">
        <v>218</v>
      </c>
      <c r="L159" s="9" t="s">
        <v>219</v>
      </c>
    </row>
    <row r="160" spans="1:12" ht="24" customHeight="1">
      <c r="A160" s="87">
        <v>156</v>
      </c>
      <c r="B160" s="15" t="s">
        <v>197</v>
      </c>
      <c r="C160" s="9">
        <v>2</v>
      </c>
      <c r="D160" s="9" t="s">
        <v>15</v>
      </c>
      <c r="E160" s="43" t="s">
        <v>220</v>
      </c>
      <c r="F160" s="9" t="s">
        <v>27</v>
      </c>
      <c r="G160" s="9" t="s">
        <v>17</v>
      </c>
      <c r="H160" s="14">
        <v>200</v>
      </c>
      <c r="I160" s="14">
        <v>80</v>
      </c>
      <c r="J160" s="13" t="s">
        <v>141</v>
      </c>
      <c r="K160" s="10" t="s">
        <v>221</v>
      </c>
      <c r="L160" s="9" t="s">
        <v>222</v>
      </c>
    </row>
    <row r="161" spans="1:12" ht="24" customHeight="1">
      <c r="A161" s="87">
        <v>157</v>
      </c>
      <c r="B161" s="9" t="s">
        <v>197</v>
      </c>
      <c r="C161" s="12">
        <v>1</v>
      </c>
      <c r="D161" s="12" t="s">
        <v>15</v>
      </c>
      <c r="E161" s="43" t="s">
        <v>223</v>
      </c>
      <c r="F161" s="12" t="s">
        <v>27</v>
      </c>
      <c r="G161" s="12" t="s">
        <v>17</v>
      </c>
      <c r="H161" s="98">
        <v>100</v>
      </c>
      <c r="I161" s="98">
        <v>50</v>
      </c>
      <c r="J161" s="11" t="s">
        <v>141</v>
      </c>
      <c r="K161" s="10" t="s">
        <v>221</v>
      </c>
      <c r="L161" s="9" t="s">
        <v>222</v>
      </c>
    </row>
    <row r="162" spans="1:12" ht="24" customHeight="1">
      <c r="A162" s="87">
        <v>158</v>
      </c>
      <c r="B162" s="9" t="s">
        <v>197</v>
      </c>
      <c r="C162" s="9">
        <v>1</v>
      </c>
      <c r="D162" s="9" t="s">
        <v>15</v>
      </c>
      <c r="E162" s="43" t="s">
        <v>1882</v>
      </c>
      <c r="F162" s="9" t="s">
        <v>27</v>
      </c>
      <c r="G162" s="9" t="s">
        <v>17</v>
      </c>
      <c r="H162" s="14">
        <v>50</v>
      </c>
      <c r="I162" s="14">
        <v>25</v>
      </c>
      <c r="J162" s="13" t="s">
        <v>141</v>
      </c>
      <c r="K162" s="10" t="s">
        <v>224</v>
      </c>
      <c r="L162" s="9" t="s">
        <v>225</v>
      </c>
    </row>
    <row r="163" spans="1:12" ht="24" customHeight="1">
      <c r="A163" s="87">
        <v>159</v>
      </c>
      <c r="B163" s="9" t="s">
        <v>197</v>
      </c>
      <c r="C163" s="12">
        <v>1</v>
      </c>
      <c r="D163" s="12" t="s">
        <v>15</v>
      </c>
      <c r="E163" s="43" t="s">
        <v>1883</v>
      </c>
      <c r="F163" s="12" t="s">
        <v>27</v>
      </c>
      <c r="G163" s="12" t="s">
        <v>17</v>
      </c>
      <c r="H163" s="14">
        <v>40</v>
      </c>
      <c r="I163" s="14">
        <v>20</v>
      </c>
      <c r="J163" s="11" t="s">
        <v>141</v>
      </c>
      <c r="K163" s="10" t="s">
        <v>224</v>
      </c>
      <c r="L163" s="9" t="s">
        <v>225</v>
      </c>
    </row>
    <row r="164" spans="1:12" ht="24" customHeight="1">
      <c r="A164" s="87">
        <v>160</v>
      </c>
      <c r="B164" s="9" t="s">
        <v>197</v>
      </c>
      <c r="C164" s="9">
        <v>1</v>
      </c>
      <c r="D164" s="9" t="s">
        <v>15</v>
      </c>
      <c r="E164" s="43" t="s">
        <v>226</v>
      </c>
      <c r="F164" s="9" t="s">
        <v>27</v>
      </c>
      <c r="G164" s="9" t="s">
        <v>17</v>
      </c>
      <c r="H164" s="14">
        <v>50</v>
      </c>
      <c r="I164" s="14">
        <v>25</v>
      </c>
      <c r="J164" s="9" t="s">
        <v>141</v>
      </c>
      <c r="K164" s="10" t="s">
        <v>224</v>
      </c>
      <c r="L164" s="9" t="s">
        <v>225</v>
      </c>
    </row>
    <row r="165" spans="1:12" ht="24" customHeight="1">
      <c r="A165" s="87">
        <v>161</v>
      </c>
      <c r="B165" s="9" t="s">
        <v>197</v>
      </c>
      <c r="C165" s="9">
        <v>1</v>
      </c>
      <c r="D165" s="9" t="s">
        <v>15</v>
      </c>
      <c r="E165" s="44" t="s">
        <v>227</v>
      </c>
      <c r="F165" s="9" t="s">
        <v>27</v>
      </c>
      <c r="G165" s="9" t="s">
        <v>17</v>
      </c>
      <c r="H165" s="14">
        <v>30</v>
      </c>
      <c r="I165" s="14">
        <v>22</v>
      </c>
      <c r="J165" s="9" t="s">
        <v>141</v>
      </c>
      <c r="K165" s="10" t="s">
        <v>224</v>
      </c>
      <c r="L165" s="9" t="s">
        <v>225</v>
      </c>
    </row>
    <row r="166" spans="1:12" ht="24" customHeight="1">
      <c r="A166" s="87">
        <v>162</v>
      </c>
      <c r="B166" s="9" t="s">
        <v>197</v>
      </c>
      <c r="C166" s="9">
        <v>1</v>
      </c>
      <c r="D166" s="9" t="s">
        <v>15</v>
      </c>
      <c r="E166" s="44" t="s">
        <v>228</v>
      </c>
      <c r="F166" s="9" t="s">
        <v>27</v>
      </c>
      <c r="G166" s="9" t="s">
        <v>17</v>
      </c>
      <c r="H166" s="14">
        <v>20</v>
      </c>
      <c r="I166" s="14">
        <v>16</v>
      </c>
      <c r="J166" s="9" t="s">
        <v>141</v>
      </c>
      <c r="K166" s="10" t="s">
        <v>224</v>
      </c>
      <c r="L166" s="9" t="s">
        <v>225</v>
      </c>
    </row>
    <row r="167" spans="1:12" ht="24" customHeight="1">
      <c r="A167" s="87">
        <v>163</v>
      </c>
      <c r="B167" s="9" t="s">
        <v>197</v>
      </c>
      <c r="C167" s="10">
        <v>1</v>
      </c>
      <c r="D167" s="10" t="s">
        <v>15</v>
      </c>
      <c r="E167" s="40" t="s">
        <v>1884</v>
      </c>
      <c r="F167" s="10" t="s">
        <v>27</v>
      </c>
      <c r="G167" s="10" t="s">
        <v>17</v>
      </c>
      <c r="H167" s="41">
        <v>100</v>
      </c>
      <c r="I167" s="41">
        <v>50</v>
      </c>
      <c r="J167" s="10" t="s">
        <v>141</v>
      </c>
      <c r="K167" s="10" t="s">
        <v>224</v>
      </c>
      <c r="L167" s="9" t="s">
        <v>225</v>
      </c>
    </row>
    <row r="168" spans="1:12" ht="24" customHeight="1">
      <c r="A168" s="87">
        <v>164</v>
      </c>
      <c r="B168" s="9" t="s">
        <v>197</v>
      </c>
      <c r="C168" s="9">
        <v>2</v>
      </c>
      <c r="D168" s="9" t="s">
        <v>15</v>
      </c>
      <c r="E168" s="13" t="s">
        <v>229</v>
      </c>
      <c r="F168" s="9" t="s">
        <v>27</v>
      </c>
      <c r="G168" s="9" t="s">
        <v>17</v>
      </c>
      <c r="H168" s="14">
        <v>275</v>
      </c>
      <c r="I168" s="14">
        <v>240</v>
      </c>
      <c r="J168" s="13" t="s">
        <v>230</v>
      </c>
      <c r="K168" s="10" t="s">
        <v>231</v>
      </c>
      <c r="L168" s="9" t="s">
        <v>232</v>
      </c>
    </row>
    <row r="169" spans="1:12" ht="24" customHeight="1">
      <c r="A169" s="87">
        <v>165</v>
      </c>
      <c r="B169" s="113" t="s">
        <v>1885</v>
      </c>
      <c r="C169" s="114">
        <v>6</v>
      </c>
      <c r="D169" s="114" t="s">
        <v>1886</v>
      </c>
      <c r="E169" s="115" t="s">
        <v>1887</v>
      </c>
      <c r="F169" s="114" t="s">
        <v>1888</v>
      </c>
      <c r="G169" s="114" t="s">
        <v>1889</v>
      </c>
      <c r="H169" s="116">
        <v>90</v>
      </c>
      <c r="I169" s="116">
        <v>60</v>
      </c>
      <c r="J169" s="115" t="s">
        <v>1890</v>
      </c>
      <c r="K169" s="117" t="s">
        <v>1891</v>
      </c>
      <c r="L169" s="114" t="s">
        <v>1892</v>
      </c>
    </row>
    <row r="170" spans="1:12" ht="24" customHeight="1">
      <c r="A170" s="87">
        <v>166</v>
      </c>
      <c r="B170" s="114" t="s">
        <v>1885</v>
      </c>
      <c r="C170" s="114">
        <v>3</v>
      </c>
      <c r="D170" s="114" t="s">
        <v>1886</v>
      </c>
      <c r="E170" s="115" t="s">
        <v>1893</v>
      </c>
      <c r="F170" s="114" t="s">
        <v>1888</v>
      </c>
      <c r="G170" s="114" t="s">
        <v>1889</v>
      </c>
      <c r="H170" s="116">
        <v>150</v>
      </c>
      <c r="I170" s="116">
        <v>80</v>
      </c>
      <c r="J170" s="115" t="s">
        <v>1894</v>
      </c>
      <c r="K170" s="117" t="s">
        <v>1891</v>
      </c>
      <c r="L170" s="114" t="s">
        <v>1892</v>
      </c>
    </row>
    <row r="171" spans="1:12" ht="24" customHeight="1">
      <c r="A171" s="87">
        <v>167</v>
      </c>
      <c r="B171" s="112" t="s">
        <v>1885</v>
      </c>
      <c r="C171" s="112">
        <v>3</v>
      </c>
      <c r="D171" s="114" t="s">
        <v>1886</v>
      </c>
      <c r="E171" s="111" t="s">
        <v>1895</v>
      </c>
      <c r="F171" s="114" t="s">
        <v>1888</v>
      </c>
      <c r="G171" s="114" t="s">
        <v>1889</v>
      </c>
      <c r="H171" s="116">
        <v>126</v>
      </c>
      <c r="I171" s="116">
        <v>80</v>
      </c>
      <c r="J171" s="115" t="s">
        <v>1894</v>
      </c>
      <c r="K171" s="117" t="s">
        <v>1891</v>
      </c>
      <c r="L171" s="114" t="s">
        <v>1892</v>
      </c>
    </row>
    <row r="172" spans="1:12" ht="24" customHeight="1">
      <c r="A172" s="87">
        <v>168</v>
      </c>
      <c r="B172" s="113" t="s">
        <v>233</v>
      </c>
      <c r="C172" s="114">
        <v>3</v>
      </c>
      <c r="D172" s="114" t="s">
        <v>15</v>
      </c>
      <c r="E172" s="115" t="s">
        <v>234</v>
      </c>
      <c r="F172" s="114" t="s">
        <v>27</v>
      </c>
      <c r="G172" s="114" t="s">
        <v>17</v>
      </c>
      <c r="H172" s="116">
        <v>150</v>
      </c>
      <c r="I172" s="116">
        <v>100</v>
      </c>
      <c r="J172" s="115" t="s">
        <v>141</v>
      </c>
      <c r="K172" s="117" t="s">
        <v>235</v>
      </c>
      <c r="L172" s="114" t="s">
        <v>236</v>
      </c>
    </row>
    <row r="173" spans="1:12" ht="24" customHeight="1">
      <c r="A173" s="87">
        <v>169</v>
      </c>
      <c r="B173" s="114" t="s">
        <v>233</v>
      </c>
      <c r="C173" s="114">
        <v>6</v>
      </c>
      <c r="D173" s="114" t="s">
        <v>1896</v>
      </c>
      <c r="E173" s="115" t="s">
        <v>1897</v>
      </c>
      <c r="F173" s="114" t="s">
        <v>1898</v>
      </c>
      <c r="G173" s="114" t="s">
        <v>1899</v>
      </c>
      <c r="H173" s="116">
        <v>1000</v>
      </c>
      <c r="I173" s="116">
        <v>200</v>
      </c>
      <c r="J173" s="115" t="s">
        <v>1900</v>
      </c>
      <c r="K173" s="117" t="s">
        <v>1901</v>
      </c>
      <c r="L173" s="114" t="s">
        <v>1902</v>
      </c>
    </row>
    <row r="174" spans="1:12" ht="24" customHeight="1">
      <c r="A174" s="87">
        <v>170</v>
      </c>
      <c r="B174" s="114" t="s">
        <v>233</v>
      </c>
      <c r="C174" s="114">
        <v>1</v>
      </c>
      <c r="D174" s="114" t="s">
        <v>1896</v>
      </c>
      <c r="E174" s="115" t="s">
        <v>1903</v>
      </c>
      <c r="F174" s="114" t="s">
        <v>1904</v>
      </c>
      <c r="G174" s="114" t="s">
        <v>1899</v>
      </c>
      <c r="H174" s="116">
        <v>100</v>
      </c>
      <c r="I174" s="116">
        <v>100</v>
      </c>
      <c r="J174" s="115" t="s">
        <v>1905</v>
      </c>
      <c r="K174" s="117" t="s">
        <v>1906</v>
      </c>
      <c r="L174" s="114" t="s">
        <v>1907</v>
      </c>
    </row>
    <row r="175" spans="1:12" ht="24" customHeight="1">
      <c r="A175" s="87">
        <v>171</v>
      </c>
      <c r="B175" s="114" t="s">
        <v>233</v>
      </c>
      <c r="C175" s="112">
        <v>1</v>
      </c>
      <c r="D175" s="112" t="s">
        <v>15</v>
      </c>
      <c r="E175" s="45" t="s">
        <v>1908</v>
      </c>
      <c r="F175" s="112" t="s">
        <v>1898</v>
      </c>
      <c r="G175" s="112" t="s">
        <v>17</v>
      </c>
      <c r="H175" s="116">
        <v>500</v>
      </c>
      <c r="I175" s="116">
        <v>500</v>
      </c>
      <c r="J175" s="115" t="s">
        <v>1905</v>
      </c>
      <c r="K175" s="117" t="s">
        <v>1909</v>
      </c>
      <c r="L175" s="114" t="s">
        <v>1910</v>
      </c>
    </row>
    <row r="176" spans="1:12" ht="24" customHeight="1">
      <c r="A176" s="87">
        <v>172</v>
      </c>
      <c r="B176" s="114" t="s">
        <v>233</v>
      </c>
      <c r="C176" s="114">
        <v>2</v>
      </c>
      <c r="D176" s="114" t="s">
        <v>1896</v>
      </c>
      <c r="E176" s="115" t="s">
        <v>1911</v>
      </c>
      <c r="F176" s="114" t="s">
        <v>1912</v>
      </c>
      <c r="G176" s="114" t="s">
        <v>1899</v>
      </c>
      <c r="H176" s="116">
        <v>104</v>
      </c>
      <c r="I176" s="116">
        <v>50</v>
      </c>
      <c r="J176" s="115" t="s">
        <v>1913</v>
      </c>
      <c r="K176" s="117" t="s">
        <v>1914</v>
      </c>
      <c r="L176" s="114" t="s">
        <v>1915</v>
      </c>
    </row>
    <row r="177" spans="1:12" ht="24" customHeight="1">
      <c r="A177" s="87">
        <v>173</v>
      </c>
      <c r="B177" s="114" t="s">
        <v>233</v>
      </c>
      <c r="C177" s="114">
        <v>11</v>
      </c>
      <c r="D177" s="114" t="s">
        <v>15</v>
      </c>
      <c r="E177" s="115" t="s">
        <v>237</v>
      </c>
      <c r="F177" s="114" t="s">
        <v>58</v>
      </c>
      <c r="G177" s="114" t="s">
        <v>17</v>
      </c>
      <c r="H177" s="116">
        <v>1100</v>
      </c>
      <c r="I177" s="116">
        <v>800</v>
      </c>
      <c r="J177" s="115" t="s">
        <v>238</v>
      </c>
      <c r="K177" s="117" t="s">
        <v>239</v>
      </c>
      <c r="L177" s="114" t="s">
        <v>240</v>
      </c>
    </row>
    <row r="178" spans="1:12" ht="24" customHeight="1">
      <c r="A178" s="87">
        <v>174</v>
      </c>
      <c r="B178" s="114" t="s">
        <v>233</v>
      </c>
      <c r="C178" s="114">
        <v>5</v>
      </c>
      <c r="D178" s="114" t="s">
        <v>1916</v>
      </c>
      <c r="E178" s="115" t="s">
        <v>1917</v>
      </c>
      <c r="F178" s="114" t="s">
        <v>1918</v>
      </c>
      <c r="G178" s="114" t="s">
        <v>1919</v>
      </c>
      <c r="H178" s="116">
        <v>141</v>
      </c>
      <c r="I178" s="116">
        <v>108</v>
      </c>
      <c r="J178" s="115" t="s">
        <v>1920</v>
      </c>
      <c r="K178" s="117" t="s">
        <v>1921</v>
      </c>
      <c r="L178" s="114" t="s">
        <v>1922</v>
      </c>
    </row>
    <row r="179" spans="1:12" ht="24" customHeight="1">
      <c r="A179" s="87">
        <v>175</v>
      </c>
      <c r="B179" s="114" t="s">
        <v>1923</v>
      </c>
      <c r="C179" s="114">
        <v>5</v>
      </c>
      <c r="D179" s="114" t="s">
        <v>1916</v>
      </c>
      <c r="E179" s="115" t="s">
        <v>1924</v>
      </c>
      <c r="F179" s="114" t="s">
        <v>1925</v>
      </c>
      <c r="G179" s="114" t="s">
        <v>1919</v>
      </c>
      <c r="H179" s="68">
        <v>400</v>
      </c>
      <c r="I179" s="68">
        <v>200</v>
      </c>
      <c r="J179" s="114" t="s">
        <v>1926</v>
      </c>
      <c r="K179" s="114" t="s">
        <v>1927</v>
      </c>
      <c r="L179" s="114" t="s">
        <v>1928</v>
      </c>
    </row>
    <row r="180" spans="1:12" ht="24" customHeight="1">
      <c r="A180" s="87">
        <v>176</v>
      </c>
      <c r="B180" s="114" t="s">
        <v>1923</v>
      </c>
      <c r="C180" s="114">
        <v>2</v>
      </c>
      <c r="D180" s="114" t="s">
        <v>1916</v>
      </c>
      <c r="E180" s="115" t="s">
        <v>1929</v>
      </c>
      <c r="F180" s="114" t="s">
        <v>1925</v>
      </c>
      <c r="G180" s="114" t="s">
        <v>1919</v>
      </c>
      <c r="H180" s="68">
        <v>190</v>
      </c>
      <c r="I180" s="68">
        <v>190</v>
      </c>
      <c r="J180" s="114" t="s">
        <v>1926</v>
      </c>
      <c r="K180" s="114" t="s">
        <v>1927</v>
      </c>
      <c r="L180" s="114" t="s">
        <v>1928</v>
      </c>
    </row>
    <row r="181" spans="1:12" ht="24" customHeight="1">
      <c r="A181" s="87">
        <v>177</v>
      </c>
      <c r="B181" s="114" t="s">
        <v>1923</v>
      </c>
      <c r="C181" s="114">
        <v>3</v>
      </c>
      <c r="D181" s="114" t="s">
        <v>1916</v>
      </c>
      <c r="E181" s="111" t="s">
        <v>1930</v>
      </c>
      <c r="F181" s="114" t="s">
        <v>1925</v>
      </c>
      <c r="G181" s="114" t="s">
        <v>1919</v>
      </c>
      <c r="H181" s="68">
        <v>200</v>
      </c>
      <c r="I181" s="68">
        <v>190</v>
      </c>
      <c r="J181" s="114" t="s">
        <v>1926</v>
      </c>
      <c r="K181" s="114" t="s">
        <v>1927</v>
      </c>
      <c r="L181" s="114" t="s">
        <v>1928</v>
      </c>
    </row>
    <row r="182" spans="1:12" ht="24" customHeight="1">
      <c r="A182" s="87">
        <v>178</v>
      </c>
      <c r="B182" s="114" t="s">
        <v>1923</v>
      </c>
      <c r="C182" s="114">
        <v>3</v>
      </c>
      <c r="D182" s="114" t="s">
        <v>1916</v>
      </c>
      <c r="E182" s="115" t="s">
        <v>1931</v>
      </c>
      <c r="F182" s="114" t="s">
        <v>1932</v>
      </c>
      <c r="G182" s="114" t="s">
        <v>1919</v>
      </c>
      <c r="H182" s="68">
        <v>700</v>
      </c>
      <c r="I182" s="68">
        <v>700</v>
      </c>
      <c r="J182" s="114" t="s">
        <v>1926</v>
      </c>
      <c r="K182" s="114" t="s">
        <v>1927</v>
      </c>
      <c r="L182" s="114" t="s">
        <v>1928</v>
      </c>
    </row>
    <row r="183" spans="1:12" ht="24" customHeight="1">
      <c r="A183" s="87">
        <v>179</v>
      </c>
      <c r="B183" s="114" t="s">
        <v>1923</v>
      </c>
      <c r="C183" s="114">
        <v>3</v>
      </c>
      <c r="D183" s="114" t="s">
        <v>1916</v>
      </c>
      <c r="E183" s="115" t="s">
        <v>1933</v>
      </c>
      <c r="F183" s="114" t="s">
        <v>1925</v>
      </c>
      <c r="G183" s="114" t="s">
        <v>1934</v>
      </c>
      <c r="H183" s="68">
        <v>20</v>
      </c>
      <c r="I183" s="68">
        <v>20</v>
      </c>
      <c r="J183" s="114" t="s">
        <v>1926</v>
      </c>
      <c r="K183" s="114" t="s">
        <v>1927</v>
      </c>
      <c r="L183" s="114" t="s">
        <v>1928</v>
      </c>
    </row>
    <row r="184" spans="1:12" ht="24" customHeight="1">
      <c r="A184" s="87">
        <v>180</v>
      </c>
      <c r="B184" s="114" t="s">
        <v>1923</v>
      </c>
      <c r="C184" s="114">
        <v>11</v>
      </c>
      <c r="D184" s="114" t="s">
        <v>1916</v>
      </c>
      <c r="E184" s="115" t="s">
        <v>1935</v>
      </c>
      <c r="F184" s="114" t="s">
        <v>1925</v>
      </c>
      <c r="G184" s="114" t="s">
        <v>1934</v>
      </c>
      <c r="H184" s="68">
        <v>20</v>
      </c>
      <c r="I184" s="68">
        <v>20</v>
      </c>
      <c r="J184" s="114" t="s">
        <v>1926</v>
      </c>
      <c r="K184" s="114" t="s">
        <v>1927</v>
      </c>
      <c r="L184" s="114" t="s">
        <v>1928</v>
      </c>
    </row>
    <row r="185" spans="1:12" ht="24" customHeight="1">
      <c r="A185" s="87">
        <v>181</v>
      </c>
      <c r="B185" s="114" t="s">
        <v>1923</v>
      </c>
      <c r="C185" s="114">
        <v>1</v>
      </c>
      <c r="D185" s="114" t="s">
        <v>1916</v>
      </c>
      <c r="E185" s="115" t="s">
        <v>1936</v>
      </c>
      <c r="F185" s="114" t="s">
        <v>1925</v>
      </c>
      <c r="G185" s="114" t="s">
        <v>1919</v>
      </c>
      <c r="H185" s="68">
        <v>95</v>
      </c>
      <c r="I185" s="68">
        <v>95</v>
      </c>
      <c r="J185" s="114" t="s">
        <v>1926</v>
      </c>
      <c r="K185" s="114" t="s">
        <v>1927</v>
      </c>
      <c r="L185" s="114" t="s">
        <v>1928</v>
      </c>
    </row>
    <row r="186" spans="1:12" ht="24" customHeight="1">
      <c r="A186" s="87">
        <v>182</v>
      </c>
      <c r="B186" s="114" t="s">
        <v>1923</v>
      </c>
      <c r="C186" s="114">
        <v>2</v>
      </c>
      <c r="D186" s="114" t="s">
        <v>1916</v>
      </c>
      <c r="E186" s="115" t="s">
        <v>1937</v>
      </c>
      <c r="F186" s="114" t="s">
        <v>1925</v>
      </c>
      <c r="G186" s="114" t="s">
        <v>1934</v>
      </c>
      <c r="H186" s="68">
        <v>20</v>
      </c>
      <c r="I186" s="68">
        <v>20</v>
      </c>
      <c r="J186" s="114" t="s">
        <v>1926</v>
      </c>
      <c r="K186" s="114" t="s">
        <v>1938</v>
      </c>
      <c r="L186" s="114" t="s">
        <v>1939</v>
      </c>
    </row>
    <row r="187" spans="1:12" ht="24" customHeight="1">
      <c r="A187" s="87">
        <v>183</v>
      </c>
      <c r="B187" s="114" t="s">
        <v>1923</v>
      </c>
      <c r="C187" s="114">
        <v>11</v>
      </c>
      <c r="D187" s="114" t="s">
        <v>1916</v>
      </c>
      <c r="E187" s="115" t="s">
        <v>1940</v>
      </c>
      <c r="F187" s="114" t="s">
        <v>1925</v>
      </c>
      <c r="G187" s="114" t="s">
        <v>1934</v>
      </c>
      <c r="H187" s="68">
        <v>20</v>
      </c>
      <c r="I187" s="68">
        <v>20</v>
      </c>
      <c r="J187" s="114" t="s">
        <v>1926</v>
      </c>
      <c r="K187" s="114" t="s">
        <v>1938</v>
      </c>
      <c r="L187" s="114" t="s">
        <v>1939</v>
      </c>
    </row>
    <row r="188" spans="1:12" ht="24" customHeight="1">
      <c r="A188" s="87">
        <v>184</v>
      </c>
      <c r="B188" s="114" t="s">
        <v>1923</v>
      </c>
      <c r="C188" s="114">
        <v>2</v>
      </c>
      <c r="D188" s="114" t="s">
        <v>1916</v>
      </c>
      <c r="E188" s="115" t="s">
        <v>1941</v>
      </c>
      <c r="F188" s="114" t="s">
        <v>1925</v>
      </c>
      <c r="G188" s="114" t="s">
        <v>1934</v>
      </c>
      <c r="H188" s="68">
        <v>20</v>
      </c>
      <c r="I188" s="68">
        <v>20</v>
      </c>
      <c r="J188" s="114" t="s">
        <v>1926</v>
      </c>
      <c r="K188" s="114" t="s">
        <v>1938</v>
      </c>
      <c r="L188" s="114" t="s">
        <v>1939</v>
      </c>
    </row>
    <row r="189" spans="1:12" ht="24" customHeight="1">
      <c r="A189" s="87">
        <v>185</v>
      </c>
      <c r="B189" s="114" t="s">
        <v>1923</v>
      </c>
      <c r="C189" s="114">
        <v>4</v>
      </c>
      <c r="D189" s="114" t="s">
        <v>1916</v>
      </c>
      <c r="E189" s="115" t="s">
        <v>1942</v>
      </c>
      <c r="F189" s="114" t="s">
        <v>1925</v>
      </c>
      <c r="G189" s="114" t="s">
        <v>1934</v>
      </c>
      <c r="H189" s="68">
        <v>10</v>
      </c>
      <c r="I189" s="68">
        <v>10</v>
      </c>
      <c r="J189" s="114" t="s">
        <v>1926</v>
      </c>
      <c r="K189" s="114" t="s">
        <v>1938</v>
      </c>
      <c r="L189" s="114" t="s">
        <v>1939</v>
      </c>
    </row>
    <row r="190" spans="1:12" ht="24" customHeight="1">
      <c r="A190" s="87">
        <v>186</v>
      </c>
      <c r="B190" s="114" t="s">
        <v>1923</v>
      </c>
      <c r="C190" s="114">
        <v>9</v>
      </c>
      <c r="D190" s="114" t="s">
        <v>1916</v>
      </c>
      <c r="E190" s="115" t="s">
        <v>1943</v>
      </c>
      <c r="F190" s="114" t="s">
        <v>1925</v>
      </c>
      <c r="G190" s="114" t="s">
        <v>1934</v>
      </c>
      <c r="H190" s="68">
        <v>20</v>
      </c>
      <c r="I190" s="68">
        <v>20</v>
      </c>
      <c r="J190" s="114" t="s">
        <v>1926</v>
      </c>
      <c r="K190" s="114" t="s">
        <v>1938</v>
      </c>
      <c r="L190" s="114" t="s">
        <v>1939</v>
      </c>
    </row>
    <row r="191" spans="1:12" ht="24" customHeight="1">
      <c r="A191" s="87">
        <v>187</v>
      </c>
      <c r="B191" s="114" t="s">
        <v>1923</v>
      </c>
      <c r="C191" s="114">
        <v>3</v>
      </c>
      <c r="D191" s="114" t="s">
        <v>1916</v>
      </c>
      <c r="E191" s="115" t="s">
        <v>1944</v>
      </c>
      <c r="F191" s="114" t="s">
        <v>1925</v>
      </c>
      <c r="G191" s="114" t="s">
        <v>1919</v>
      </c>
      <c r="H191" s="68">
        <v>80</v>
      </c>
      <c r="I191" s="68">
        <v>80</v>
      </c>
      <c r="J191" s="114" t="s">
        <v>1926</v>
      </c>
      <c r="K191" s="114" t="s">
        <v>1938</v>
      </c>
      <c r="L191" s="114" t="s">
        <v>1939</v>
      </c>
    </row>
    <row r="192" spans="1:12" ht="24" customHeight="1">
      <c r="A192" s="87">
        <v>188</v>
      </c>
      <c r="B192" s="114" t="s">
        <v>1923</v>
      </c>
      <c r="C192" s="114" t="s">
        <v>1945</v>
      </c>
      <c r="D192" s="114" t="s">
        <v>1916</v>
      </c>
      <c r="E192" s="115" t="s">
        <v>1946</v>
      </c>
      <c r="F192" s="114" t="s">
        <v>1925</v>
      </c>
      <c r="G192" s="114" t="s">
        <v>1934</v>
      </c>
      <c r="H192" s="68">
        <v>20</v>
      </c>
      <c r="I192" s="68">
        <v>20</v>
      </c>
      <c r="J192" s="114" t="s">
        <v>1926</v>
      </c>
      <c r="K192" s="114" t="s">
        <v>1938</v>
      </c>
      <c r="L192" s="114" t="s">
        <v>1939</v>
      </c>
    </row>
    <row r="193" spans="1:12" ht="24" customHeight="1">
      <c r="A193" s="87">
        <v>189</v>
      </c>
      <c r="B193" s="113" t="s">
        <v>1923</v>
      </c>
      <c r="C193" s="114">
        <v>2</v>
      </c>
      <c r="D193" s="114" t="s">
        <v>1916</v>
      </c>
      <c r="E193" s="115" t="s">
        <v>1947</v>
      </c>
      <c r="F193" s="111" t="s">
        <v>1925</v>
      </c>
      <c r="G193" s="114" t="s">
        <v>1934</v>
      </c>
      <c r="H193" s="116">
        <v>15</v>
      </c>
      <c r="I193" s="116">
        <v>15</v>
      </c>
      <c r="J193" s="115" t="s">
        <v>1948</v>
      </c>
      <c r="K193" s="117" t="s">
        <v>1949</v>
      </c>
      <c r="L193" s="114" t="s">
        <v>1950</v>
      </c>
    </row>
    <row r="194" spans="1:12" ht="24" customHeight="1">
      <c r="A194" s="87">
        <v>190</v>
      </c>
      <c r="B194" s="113" t="s">
        <v>1923</v>
      </c>
      <c r="C194" s="114">
        <v>1</v>
      </c>
      <c r="D194" s="114" t="s">
        <v>1916</v>
      </c>
      <c r="E194" s="115" t="s">
        <v>1951</v>
      </c>
      <c r="F194" s="111" t="s">
        <v>1952</v>
      </c>
      <c r="G194" s="114" t="s">
        <v>1934</v>
      </c>
      <c r="H194" s="116">
        <v>25</v>
      </c>
      <c r="I194" s="116">
        <v>15</v>
      </c>
      <c r="J194" s="115" t="s">
        <v>1948</v>
      </c>
      <c r="K194" s="117" t="s">
        <v>1953</v>
      </c>
      <c r="L194" s="114" t="s">
        <v>1954</v>
      </c>
    </row>
    <row r="195" spans="1:12" ht="24" customHeight="1">
      <c r="A195" s="87">
        <v>191</v>
      </c>
      <c r="B195" s="113" t="s">
        <v>1923</v>
      </c>
      <c r="C195" s="114">
        <v>1</v>
      </c>
      <c r="D195" s="114" t="s">
        <v>1916</v>
      </c>
      <c r="E195" s="115" t="s">
        <v>1955</v>
      </c>
      <c r="F195" s="111" t="s">
        <v>1925</v>
      </c>
      <c r="G195" s="114" t="s">
        <v>1919</v>
      </c>
      <c r="H195" s="116">
        <v>60</v>
      </c>
      <c r="I195" s="116">
        <v>40</v>
      </c>
      <c r="J195" s="115" t="s">
        <v>1948</v>
      </c>
      <c r="K195" s="117" t="s">
        <v>1956</v>
      </c>
      <c r="L195" s="114" t="s">
        <v>1957</v>
      </c>
    </row>
    <row r="196" spans="1:12" ht="24" customHeight="1">
      <c r="A196" s="87">
        <v>192</v>
      </c>
      <c r="B196" s="113" t="s">
        <v>1923</v>
      </c>
      <c r="C196" s="114">
        <v>3</v>
      </c>
      <c r="D196" s="114" t="s">
        <v>1916</v>
      </c>
      <c r="E196" s="115" t="s">
        <v>1958</v>
      </c>
      <c r="F196" s="111" t="s">
        <v>1925</v>
      </c>
      <c r="G196" s="114" t="s">
        <v>1919</v>
      </c>
      <c r="H196" s="116">
        <v>150</v>
      </c>
      <c r="I196" s="116">
        <v>143</v>
      </c>
      <c r="J196" s="115" t="s">
        <v>1948</v>
      </c>
      <c r="K196" s="117" t="s">
        <v>1949</v>
      </c>
      <c r="L196" s="114" t="s">
        <v>1950</v>
      </c>
    </row>
    <row r="197" spans="1:12" ht="24" customHeight="1">
      <c r="A197" s="87">
        <v>193</v>
      </c>
      <c r="B197" s="113" t="s">
        <v>1923</v>
      </c>
      <c r="C197" s="112">
        <v>3</v>
      </c>
      <c r="D197" s="112" t="s">
        <v>15</v>
      </c>
      <c r="E197" s="111" t="s">
        <v>1959</v>
      </c>
      <c r="F197" s="111" t="s">
        <v>1925</v>
      </c>
      <c r="G197" s="112" t="s">
        <v>17</v>
      </c>
      <c r="H197" s="116">
        <v>150</v>
      </c>
      <c r="I197" s="116">
        <v>135</v>
      </c>
      <c r="J197" s="115" t="s">
        <v>1948</v>
      </c>
      <c r="K197" s="117" t="s">
        <v>1949</v>
      </c>
      <c r="L197" s="114" t="s">
        <v>1950</v>
      </c>
    </row>
    <row r="198" spans="1:12" ht="24" customHeight="1">
      <c r="A198" s="87">
        <v>194</v>
      </c>
      <c r="B198" s="113" t="s">
        <v>1923</v>
      </c>
      <c r="C198" s="114">
        <v>2</v>
      </c>
      <c r="D198" s="114" t="s">
        <v>1916</v>
      </c>
      <c r="E198" s="7" t="s">
        <v>1960</v>
      </c>
      <c r="F198" s="111" t="s">
        <v>1925</v>
      </c>
      <c r="G198" s="114" t="s">
        <v>1919</v>
      </c>
      <c r="H198" s="116">
        <v>200</v>
      </c>
      <c r="I198" s="116">
        <v>190</v>
      </c>
      <c r="J198" s="115" t="s">
        <v>1948</v>
      </c>
      <c r="K198" s="117" t="s">
        <v>1956</v>
      </c>
      <c r="L198" s="114" t="s">
        <v>1957</v>
      </c>
    </row>
    <row r="199" spans="1:12" ht="24" customHeight="1">
      <c r="A199" s="87">
        <v>195</v>
      </c>
      <c r="B199" s="113" t="s">
        <v>1923</v>
      </c>
      <c r="C199" s="112">
        <v>3</v>
      </c>
      <c r="D199" s="114" t="s">
        <v>1916</v>
      </c>
      <c r="E199" s="111" t="s">
        <v>1961</v>
      </c>
      <c r="F199" s="111" t="s">
        <v>1925</v>
      </c>
      <c r="G199" s="112" t="s">
        <v>1934</v>
      </c>
      <c r="H199" s="116">
        <v>35</v>
      </c>
      <c r="I199" s="116">
        <v>15</v>
      </c>
      <c r="J199" s="115" t="s">
        <v>1948</v>
      </c>
      <c r="K199" s="117" t="s">
        <v>1953</v>
      </c>
      <c r="L199" s="114" t="s">
        <v>1954</v>
      </c>
    </row>
    <row r="200" spans="1:12" ht="24" customHeight="1">
      <c r="A200" s="87">
        <v>196</v>
      </c>
      <c r="B200" s="113" t="s">
        <v>1962</v>
      </c>
      <c r="C200" s="114">
        <v>1</v>
      </c>
      <c r="D200" s="114" t="s">
        <v>1916</v>
      </c>
      <c r="E200" s="121" t="s">
        <v>1963</v>
      </c>
      <c r="F200" s="114" t="s">
        <v>1918</v>
      </c>
      <c r="G200" s="114" t="s">
        <v>1919</v>
      </c>
      <c r="H200" s="116">
        <f>I200</f>
        <v>200</v>
      </c>
      <c r="I200" s="116">
        <v>200</v>
      </c>
      <c r="J200" s="115" t="s">
        <v>1964</v>
      </c>
      <c r="K200" s="117" t="s">
        <v>1965</v>
      </c>
      <c r="L200" s="114" t="s">
        <v>1966</v>
      </c>
    </row>
    <row r="201" spans="1:12" ht="24" customHeight="1">
      <c r="A201" s="87">
        <v>197</v>
      </c>
      <c r="B201" s="113" t="s">
        <v>1962</v>
      </c>
      <c r="C201" s="114">
        <v>3</v>
      </c>
      <c r="D201" s="114" t="s">
        <v>1916</v>
      </c>
      <c r="E201" s="115" t="s">
        <v>1967</v>
      </c>
      <c r="F201" s="114" t="s">
        <v>1918</v>
      </c>
      <c r="G201" s="114" t="s">
        <v>1919</v>
      </c>
      <c r="H201" s="116">
        <f>I201</f>
        <v>1000</v>
      </c>
      <c r="I201" s="116">
        <v>1000</v>
      </c>
      <c r="J201" s="115" t="s">
        <v>1964</v>
      </c>
      <c r="K201" s="117" t="s">
        <v>1968</v>
      </c>
      <c r="L201" s="114" t="s">
        <v>1969</v>
      </c>
    </row>
    <row r="202" spans="1:12" ht="24" customHeight="1">
      <c r="A202" s="87">
        <v>198</v>
      </c>
      <c r="B202" s="113" t="s">
        <v>1962</v>
      </c>
      <c r="C202" s="112">
        <v>1</v>
      </c>
      <c r="D202" s="112" t="s">
        <v>15</v>
      </c>
      <c r="E202" s="111" t="s">
        <v>1970</v>
      </c>
      <c r="F202" s="112" t="s">
        <v>27</v>
      </c>
      <c r="G202" s="112" t="s">
        <v>17</v>
      </c>
      <c r="H202" s="116">
        <f t="shared" ref="H202:H203" si="0">I202</f>
        <v>1000</v>
      </c>
      <c r="I202" s="116">
        <v>1000</v>
      </c>
      <c r="J202" s="115" t="s">
        <v>1964</v>
      </c>
      <c r="K202" s="117" t="s">
        <v>1971</v>
      </c>
      <c r="L202" s="114" t="s">
        <v>1972</v>
      </c>
    </row>
    <row r="203" spans="1:12" ht="24" customHeight="1">
      <c r="A203" s="87">
        <v>199</v>
      </c>
      <c r="B203" s="113" t="s">
        <v>1962</v>
      </c>
      <c r="C203" s="114">
        <v>4</v>
      </c>
      <c r="D203" s="114" t="s">
        <v>1916</v>
      </c>
      <c r="E203" s="7" t="s">
        <v>1973</v>
      </c>
      <c r="F203" s="114" t="s">
        <v>1974</v>
      </c>
      <c r="G203" s="114" t="s">
        <v>1919</v>
      </c>
      <c r="H203" s="116">
        <f t="shared" si="0"/>
        <v>500</v>
      </c>
      <c r="I203" s="116">
        <v>500</v>
      </c>
      <c r="J203" s="115" t="s">
        <v>1964</v>
      </c>
      <c r="K203" s="117" t="s">
        <v>1965</v>
      </c>
      <c r="L203" s="114" t="s">
        <v>1966</v>
      </c>
    </row>
    <row r="204" spans="1:12" ht="24" customHeight="1">
      <c r="A204" s="87">
        <v>200</v>
      </c>
      <c r="B204" s="113" t="s">
        <v>1962</v>
      </c>
      <c r="C204" s="114">
        <v>1</v>
      </c>
      <c r="D204" s="114" t="s">
        <v>1916</v>
      </c>
      <c r="E204" s="115" t="s">
        <v>1975</v>
      </c>
      <c r="F204" s="114" t="s">
        <v>1974</v>
      </c>
      <c r="G204" s="114" t="s">
        <v>1919</v>
      </c>
      <c r="H204" s="116">
        <v>600</v>
      </c>
      <c r="I204" s="116">
        <v>600</v>
      </c>
      <c r="J204" s="115" t="s">
        <v>1964</v>
      </c>
      <c r="K204" s="117" t="s">
        <v>1976</v>
      </c>
      <c r="L204" s="114" t="s">
        <v>1977</v>
      </c>
    </row>
    <row r="205" spans="1:12" ht="24" customHeight="1">
      <c r="A205" s="87">
        <v>201</v>
      </c>
      <c r="B205" s="114" t="s">
        <v>1962</v>
      </c>
      <c r="C205" s="114">
        <v>1</v>
      </c>
      <c r="D205" s="114" t="s">
        <v>1916</v>
      </c>
      <c r="E205" s="115" t="s">
        <v>1978</v>
      </c>
      <c r="F205" s="114" t="s">
        <v>1974</v>
      </c>
      <c r="G205" s="114" t="s">
        <v>1919</v>
      </c>
      <c r="H205" s="116">
        <v>500</v>
      </c>
      <c r="I205" s="116">
        <v>500</v>
      </c>
      <c r="J205" s="115" t="s">
        <v>1964</v>
      </c>
      <c r="K205" s="117" t="s">
        <v>1979</v>
      </c>
      <c r="L205" s="114" t="s">
        <v>1980</v>
      </c>
    </row>
    <row r="206" spans="1:12" ht="24" customHeight="1">
      <c r="A206" s="87">
        <v>202</v>
      </c>
      <c r="B206" s="112" t="s">
        <v>1962</v>
      </c>
      <c r="C206" s="112">
        <v>1</v>
      </c>
      <c r="D206" s="112" t="s">
        <v>15</v>
      </c>
      <c r="E206" s="111" t="s">
        <v>1981</v>
      </c>
      <c r="F206" s="112" t="s">
        <v>27</v>
      </c>
      <c r="G206" s="112" t="s">
        <v>17</v>
      </c>
      <c r="H206" s="116">
        <v>100</v>
      </c>
      <c r="I206" s="116">
        <v>100</v>
      </c>
      <c r="J206" s="111" t="s">
        <v>1982</v>
      </c>
      <c r="K206" s="117" t="s">
        <v>1983</v>
      </c>
      <c r="L206" s="114" t="s">
        <v>1984</v>
      </c>
    </row>
    <row r="207" spans="1:12" ht="24" customHeight="1">
      <c r="A207" s="87">
        <v>203</v>
      </c>
      <c r="B207" s="114" t="s">
        <v>1962</v>
      </c>
      <c r="C207" s="114">
        <v>1</v>
      </c>
      <c r="D207" s="114" t="s">
        <v>1916</v>
      </c>
      <c r="E207" s="7" t="s">
        <v>1985</v>
      </c>
      <c r="F207" s="114" t="s">
        <v>1974</v>
      </c>
      <c r="G207" s="114" t="s">
        <v>1919</v>
      </c>
      <c r="H207" s="116">
        <v>50</v>
      </c>
      <c r="I207" s="116">
        <v>50</v>
      </c>
      <c r="J207" s="115" t="s">
        <v>1982</v>
      </c>
      <c r="K207" s="117" t="s">
        <v>1983</v>
      </c>
      <c r="L207" s="114" t="s">
        <v>1984</v>
      </c>
    </row>
    <row r="208" spans="1:12" ht="24" customHeight="1">
      <c r="A208" s="87">
        <v>204</v>
      </c>
      <c r="B208" s="113" t="s">
        <v>1962</v>
      </c>
      <c r="C208" s="114">
        <v>2</v>
      </c>
      <c r="D208" s="114" t="s">
        <v>1916</v>
      </c>
      <c r="E208" s="115" t="s">
        <v>1986</v>
      </c>
      <c r="F208" s="114" t="s">
        <v>1918</v>
      </c>
      <c r="G208" s="114" t="s">
        <v>1919</v>
      </c>
      <c r="H208" s="116">
        <v>400</v>
      </c>
      <c r="I208" s="116">
        <v>370</v>
      </c>
      <c r="J208" s="115" t="s">
        <v>1987</v>
      </c>
      <c r="K208" s="117" t="s">
        <v>1988</v>
      </c>
      <c r="L208" s="114" t="s">
        <v>1989</v>
      </c>
    </row>
    <row r="209" spans="1:12" ht="24" customHeight="1">
      <c r="A209" s="87">
        <v>205</v>
      </c>
      <c r="B209" s="114" t="s">
        <v>1962</v>
      </c>
      <c r="C209" s="114">
        <v>5</v>
      </c>
      <c r="D209" s="114" t="s">
        <v>1916</v>
      </c>
      <c r="E209" s="115" t="s">
        <v>1990</v>
      </c>
      <c r="F209" s="114" t="s">
        <v>1918</v>
      </c>
      <c r="G209" s="114" t="s">
        <v>1919</v>
      </c>
      <c r="H209" s="116">
        <v>1050</v>
      </c>
      <c r="I209" s="116">
        <v>1000</v>
      </c>
      <c r="J209" s="115" t="s">
        <v>1987</v>
      </c>
      <c r="K209" s="117" t="s">
        <v>1988</v>
      </c>
      <c r="L209" s="114" t="s">
        <v>1989</v>
      </c>
    </row>
    <row r="210" spans="1:12" ht="24" customHeight="1">
      <c r="A210" s="87">
        <v>206</v>
      </c>
      <c r="B210" s="114" t="s">
        <v>1962</v>
      </c>
      <c r="C210" s="117">
        <v>1</v>
      </c>
      <c r="D210" s="117" t="s">
        <v>15</v>
      </c>
      <c r="E210" s="274" t="s">
        <v>241</v>
      </c>
      <c r="F210" s="117" t="s">
        <v>27</v>
      </c>
      <c r="G210" s="117" t="s">
        <v>17</v>
      </c>
      <c r="H210" s="122">
        <v>260</v>
      </c>
      <c r="I210" s="122">
        <v>260</v>
      </c>
      <c r="J210" s="117" t="s">
        <v>242</v>
      </c>
      <c r="K210" s="117" t="s">
        <v>243</v>
      </c>
      <c r="L210" s="117" t="s">
        <v>244</v>
      </c>
    </row>
    <row r="211" spans="1:12" ht="24" customHeight="1">
      <c r="A211" s="87">
        <v>207</v>
      </c>
      <c r="B211" s="114" t="s">
        <v>1991</v>
      </c>
      <c r="C211" s="117">
        <v>1</v>
      </c>
      <c r="D211" s="117" t="s">
        <v>15</v>
      </c>
      <c r="E211" s="274" t="s">
        <v>245</v>
      </c>
      <c r="F211" s="117" t="s">
        <v>27</v>
      </c>
      <c r="G211" s="117" t="s">
        <v>17</v>
      </c>
      <c r="H211" s="122">
        <v>300</v>
      </c>
      <c r="I211" s="122">
        <v>300</v>
      </c>
      <c r="J211" s="117" t="s">
        <v>242</v>
      </c>
      <c r="K211" s="117" t="s">
        <v>243</v>
      </c>
      <c r="L211" s="117" t="s">
        <v>244</v>
      </c>
    </row>
    <row r="212" spans="1:12" ht="24" customHeight="1">
      <c r="A212" s="87">
        <v>208</v>
      </c>
      <c r="B212" s="114" t="s">
        <v>1991</v>
      </c>
      <c r="C212" s="117">
        <v>2</v>
      </c>
      <c r="D212" s="117" t="s">
        <v>15</v>
      </c>
      <c r="E212" s="274" t="s">
        <v>246</v>
      </c>
      <c r="F212" s="117" t="s">
        <v>27</v>
      </c>
      <c r="G212" s="117" t="s">
        <v>17</v>
      </c>
      <c r="H212" s="122">
        <v>110</v>
      </c>
      <c r="I212" s="122">
        <v>110</v>
      </c>
      <c r="J212" s="117" t="s">
        <v>242</v>
      </c>
      <c r="K212" s="117" t="s">
        <v>243</v>
      </c>
      <c r="L212" s="117" t="s">
        <v>244</v>
      </c>
    </row>
    <row r="213" spans="1:12" ht="24" customHeight="1">
      <c r="A213" s="87">
        <v>209</v>
      </c>
      <c r="B213" s="114" t="s">
        <v>1991</v>
      </c>
      <c r="C213" s="117">
        <v>1</v>
      </c>
      <c r="D213" s="117" t="s">
        <v>15</v>
      </c>
      <c r="E213" s="274" t="s">
        <v>247</v>
      </c>
      <c r="F213" s="117" t="s">
        <v>27</v>
      </c>
      <c r="G213" s="117" t="s">
        <v>17</v>
      </c>
      <c r="H213" s="122">
        <v>160</v>
      </c>
      <c r="I213" s="122">
        <v>160</v>
      </c>
      <c r="J213" s="117" t="s">
        <v>242</v>
      </c>
      <c r="K213" s="117" t="s">
        <v>243</v>
      </c>
      <c r="L213" s="117" t="s">
        <v>244</v>
      </c>
    </row>
    <row r="214" spans="1:12" ht="24" customHeight="1">
      <c r="A214" s="87">
        <v>210</v>
      </c>
      <c r="B214" s="114" t="s">
        <v>1991</v>
      </c>
      <c r="C214" s="117">
        <v>1</v>
      </c>
      <c r="D214" s="117" t="s">
        <v>1992</v>
      </c>
      <c r="E214" s="274" t="s">
        <v>1993</v>
      </c>
      <c r="F214" s="117" t="s">
        <v>1994</v>
      </c>
      <c r="G214" s="117" t="s">
        <v>1995</v>
      </c>
      <c r="H214" s="122">
        <v>80</v>
      </c>
      <c r="I214" s="122">
        <v>80</v>
      </c>
      <c r="J214" s="117" t="s">
        <v>1996</v>
      </c>
      <c r="K214" s="117" t="s">
        <v>1997</v>
      </c>
      <c r="L214" s="117" t="s">
        <v>1998</v>
      </c>
    </row>
    <row r="215" spans="1:12" ht="24" customHeight="1">
      <c r="A215" s="87">
        <v>211</v>
      </c>
      <c r="B215" s="114" t="s">
        <v>1991</v>
      </c>
      <c r="C215" s="117">
        <v>7</v>
      </c>
      <c r="D215" s="117" t="s">
        <v>15</v>
      </c>
      <c r="E215" s="274" t="s">
        <v>248</v>
      </c>
      <c r="F215" s="117" t="s">
        <v>58</v>
      </c>
      <c r="G215" s="117" t="s">
        <v>17</v>
      </c>
      <c r="H215" s="122">
        <v>1600</v>
      </c>
      <c r="I215" s="122">
        <v>800</v>
      </c>
      <c r="J215" s="117" t="s">
        <v>242</v>
      </c>
      <c r="K215" s="117" t="s">
        <v>249</v>
      </c>
      <c r="L215" s="117" t="s">
        <v>250</v>
      </c>
    </row>
    <row r="216" spans="1:12" ht="24" customHeight="1">
      <c r="A216" s="87">
        <v>212</v>
      </c>
      <c r="B216" s="114" t="s">
        <v>1999</v>
      </c>
      <c r="C216" s="117">
        <v>7</v>
      </c>
      <c r="D216" s="117" t="s">
        <v>15</v>
      </c>
      <c r="E216" s="274" t="s">
        <v>251</v>
      </c>
      <c r="F216" s="117" t="s">
        <v>27</v>
      </c>
      <c r="G216" s="117" t="s">
        <v>17</v>
      </c>
      <c r="H216" s="122">
        <v>1500</v>
      </c>
      <c r="I216" s="122">
        <v>200</v>
      </c>
      <c r="J216" s="117" t="s">
        <v>242</v>
      </c>
      <c r="K216" s="117" t="s">
        <v>249</v>
      </c>
      <c r="L216" s="117" t="s">
        <v>250</v>
      </c>
    </row>
    <row r="217" spans="1:12" ht="24" customHeight="1">
      <c r="A217" s="87">
        <v>213</v>
      </c>
      <c r="B217" s="114" t="s">
        <v>1999</v>
      </c>
      <c r="C217" s="117">
        <v>10</v>
      </c>
      <c r="D217" s="117" t="s">
        <v>15</v>
      </c>
      <c r="E217" s="274" t="s">
        <v>252</v>
      </c>
      <c r="F217" s="117" t="s">
        <v>27</v>
      </c>
      <c r="G217" s="117" t="s">
        <v>17</v>
      </c>
      <c r="H217" s="122">
        <v>3200</v>
      </c>
      <c r="I217" s="122">
        <v>200</v>
      </c>
      <c r="J217" s="117" t="s">
        <v>242</v>
      </c>
      <c r="K217" s="117" t="s">
        <v>249</v>
      </c>
      <c r="L217" s="117" t="s">
        <v>250</v>
      </c>
    </row>
    <row r="218" spans="1:12" ht="24" customHeight="1">
      <c r="A218" s="87">
        <v>214</v>
      </c>
      <c r="B218" s="114" t="s">
        <v>1999</v>
      </c>
      <c r="C218" s="114">
        <v>12</v>
      </c>
      <c r="D218" s="114" t="s">
        <v>2000</v>
      </c>
      <c r="E218" s="274" t="s">
        <v>2001</v>
      </c>
      <c r="F218" s="114" t="s">
        <v>2002</v>
      </c>
      <c r="G218" s="114" t="s">
        <v>2003</v>
      </c>
      <c r="H218" s="116">
        <v>250</v>
      </c>
      <c r="I218" s="116">
        <v>250</v>
      </c>
      <c r="J218" s="115" t="s">
        <v>2004</v>
      </c>
      <c r="K218" s="117" t="s">
        <v>2005</v>
      </c>
      <c r="L218" s="114" t="s">
        <v>2006</v>
      </c>
    </row>
    <row r="219" spans="1:12" ht="24" customHeight="1">
      <c r="A219" s="87">
        <v>215</v>
      </c>
      <c r="B219" s="114" t="s">
        <v>1999</v>
      </c>
      <c r="C219" s="114">
        <v>8</v>
      </c>
      <c r="D219" s="114" t="s">
        <v>2000</v>
      </c>
      <c r="E219" s="115" t="s">
        <v>2007</v>
      </c>
      <c r="F219" s="114" t="s">
        <v>2008</v>
      </c>
      <c r="G219" s="114" t="s">
        <v>2003</v>
      </c>
      <c r="H219" s="346">
        <v>3200</v>
      </c>
      <c r="I219" s="116">
        <v>720</v>
      </c>
      <c r="J219" s="115" t="s">
        <v>2009</v>
      </c>
      <c r="K219" s="117" t="s">
        <v>2010</v>
      </c>
      <c r="L219" s="114" t="s">
        <v>2011</v>
      </c>
    </row>
    <row r="220" spans="1:12" ht="24" customHeight="1">
      <c r="A220" s="87">
        <v>216</v>
      </c>
      <c r="B220" s="114" t="s">
        <v>1999</v>
      </c>
      <c r="C220" s="112">
        <v>8</v>
      </c>
      <c r="D220" s="114" t="s">
        <v>2000</v>
      </c>
      <c r="E220" s="111" t="s">
        <v>2012</v>
      </c>
      <c r="F220" s="112" t="s">
        <v>2002</v>
      </c>
      <c r="G220" s="112" t="s">
        <v>2003</v>
      </c>
      <c r="H220" s="347"/>
      <c r="I220" s="116">
        <v>106</v>
      </c>
      <c r="J220" s="115" t="s">
        <v>2009</v>
      </c>
      <c r="K220" s="117" t="s">
        <v>2010</v>
      </c>
      <c r="L220" s="114" t="s">
        <v>253</v>
      </c>
    </row>
    <row r="221" spans="1:12" ht="24" customHeight="1">
      <c r="A221" s="87">
        <v>217</v>
      </c>
      <c r="B221" s="114" t="s">
        <v>1999</v>
      </c>
      <c r="C221" s="114">
        <v>8</v>
      </c>
      <c r="D221" s="114" t="s">
        <v>2000</v>
      </c>
      <c r="E221" s="7" t="s">
        <v>2013</v>
      </c>
      <c r="F221" s="114" t="s">
        <v>2014</v>
      </c>
      <c r="G221" s="114" t="s">
        <v>2003</v>
      </c>
      <c r="H221" s="348"/>
      <c r="I221" s="116">
        <v>104</v>
      </c>
      <c r="J221" s="115" t="s">
        <v>2009</v>
      </c>
      <c r="K221" s="117" t="s">
        <v>2010</v>
      </c>
      <c r="L221" s="114" t="s">
        <v>254</v>
      </c>
    </row>
    <row r="222" spans="1:12" ht="24" customHeight="1">
      <c r="A222" s="87">
        <v>218</v>
      </c>
      <c r="B222" s="114" t="s">
        <v>1999</v>
      </c>
      <c r="C222" s="114">
        <v>2</v>
      </c>
      <c r="D222" s="114" t="s">
        <v>2000</v>
      </c>
      <c r="E222" s="7" t="s">
        <v>2015</v>
      </c>
      <c r="F222" s="114" t="s">
        <v>2014</v>
      </c>
      <c r="G222" s="114" t="s">
        <v>2016</v>
      </c>
      <c r="H222" s="116">
        <v>20</v>
      </c>
      <c r="I222" s="116">
        <v>20</v>
      </c>
      <c r="J222" s="115" t="s">
        <v>2017</v>
      </c>
      <c r="K222" s="117" t="s">
        <v>2018</v>
      </c>
      <c r="L222" s="114" t="s">
        <v>2019</v>
      </c>
    </row>
    <row r="223" spans="1:12" ht="24" customHeight="1">
      <c r="A223" s="87">
        <v>219</v>
      </c>
      <c r="B223" s="114" t="s">
        <v>1999</v>
      </c>
      <c r="C223" s="112">
        <v>4</v>
      </c>
      <c r="D223" s="112" t="s">
        <v>15</v>
      </c>
      <c r="E223" s="111" t="s">
        <v>2020</v>
      </c>
      <c r="F223" s="114" t="s">
        <v>2014</v>
      </c>
      <c r="G223" s="112" t="s">
        <v>17</v>
      </c>
      <c r="H223" s="116">
        <v>200</v>
      </c>
      <c r="I223" s="116">
        <v>185</v>
      </c>
      <c r="J223" s="115" t="s">
        <v>2017</v>
      </c>
      <c r="K223" s="117" t="s">
        <v>2021</v>
      </c>
      <c r="L223" s="114" t="s">
        <v>2022</v>
      </c>
    </row>
    <row r="224" spans="1:12" ht="24" customHeight="1">
      <c r="A224" s="87">
        <v>220</v>
      </c>
      <c r="B224" s="113" t="s">
        <v>1999</v>
      </c>
      <c r="C224" s="112">
        <v>4</v>
      </c>
      <c r="D224" s="112" t="s">
        <v>15</v>
      </c>
      <c r="E224" s="111" t="s">
        <v>2023</v>
      </c>
      <c r="F224" s="114" t="s">
        <v>2014</v>
      </c>
      <c r="G224" s="112" t="s">
        <v>2016</v>
      </c>
      <c r="H224" s="116">
        <v>18</v>
      </c>
      <c r="I224" s="116">
        <v>18</v>
      </c>
      <c r="J224" s="115" t="s">
        <v>2017</v>
      </c>
      <c r="K224" s="117" t="s">
        <v>2018</v>
      </c>
      <c r="L224" s="114" t="s">
        <v>2019</v>
      </c>
    </row>
    <row r="225" spans="1:12" ht="24" customHeight="1">
      <c r="A225" s="87">
        <v>221</v>
      </c>
      <c r="B225" s="113" t="s">
        <v>1999</v>
      </c>
      <c r="C225" s="120">
        <v>4</v>
      </c>
      <c r="D225" s="120" t="s">
        <v>2000</v>
      </c>
      <c r="E225" s="16" t="s">
        <v>2024</v>
      </c>
      <c r="F225" s="114" t="s">
        <v>2014</v>
      </c>
      <c r="G225" s="120" t="s">
        <v>2003</v>
      </c>
      <c r="H225" s="66">
        <v>50</v>
      </c>
      <c r="I225" s="66">
        <v>50</v>
      </c>
      <c r="J225" s="115" t="s">
        <v>2017</v>
      </c>
      <c r="K225" s="117" t="s">
        <v>2021</v>
      </c>
      <c r="L225" s="114" t="s">
        <v>2022</v>
      </c>
    </row>
    <row r="226" spans="1:12" ht="24" customHeight="1">
      <c r="A226" s="87">
        <v>222</v>
      </c>
      <c r="B226" s="113" t="s">
        <v>1999</v>
      </c>
      <c r="C226" s="114">
        <v>5</v>
      </c>
      <c r="D226" s="114" t="s">
        <v>2000</v>
      </c>
      <c r="E226" s="115" t="s">
        <v>2025</v>
      </c>
      <c r="F226" s="114" t="s">
        <v>2008</v>
      </c>
      <c r="G226" s="114" t="s">
        <v>2003</v>
      </c>
      <c r="H226" s="116">
        <v>1700</v>
      </c>
      <c r="I226" s="116">
        <v>1600</v>
      </c>
      <c r="J226" s="115" t="s">
        <v>2026</v>
      </c>
      <c r="K226" s="117" t="s">
        <v>2027</v>
      </c>
      <c r="L226" s="114" t="s">
        <v>2028</v>
      </c>
    </row>
    <row r="227" spans="1:12" ht="24" customHeight="1">
      <c r="A227" s="87">
        <v>223</v>
      </c>
      <c r="B227" s="113" t="s">
        <v>554</v>
      </c>
      <c r="C227" s="114">
        <v>4</v>
      </c>
      <c r="D227" s="114" t="s">
        <v>15</v>
      </c>
      <c r="E227" s="115" t="s">
        <v>555</v>
      </c>
      <c r="F227" s="114" t="s">
        <v>27</v>
      </c>
      <c r="G227" s="114" t="s">
        <v>17</v>
      </c>
      <c r="H227" s="116">
        <v>1300</v>
      </c>
      <c r="I227" s="116">
        <v>100</v>
      </c>
      <c r="J227" s="115" t="s">
        <v>141</v>
      </c>
      <c r="K227" s="117" t="s">
        <v>556</v>
      </c>
      <c r="L227" s="114" t="s">
        <v>557</v>
      </c>
    </row>
    <row r="228" spans="1:12" ht="24" customHeight="1">
      <c r="A228" s="87">
        <v>224</v>
      </c>
      <c r="B228" s="113" t="s">
        <v>554</v>
      </c>
      <c r="C228" s="114">
        <v>4</v>
      </c>
      <c r="D228" s="114" t="s">
        <v>15</v>
      </c>
      <c r="E228" s="115" t="s">
        <v>558</v>
      </c>
      <c r="F228" s="114" t="s">
        <v>27</v>
      </c>
      <c r="G228" s="114" t="s">
        <v>17</v>
      </c>
      <c r="H228" s="116">
        <v>400</v>
      </c>
      <c r="I228" s="116">
        <v>280</v>
      </c>
      <c r="J228" s="115" t="s">
        <v>141</v>
      </c>
      <c r="K228" s="117" t="s">
        <v>559</v>
      </c>
      <c r="L228" s="114" t="s">
        <v>560</v>
      </c>
    </row>
    <row r="229" spans="1:12" ht="24" customHeight="1">
      <c r="A229" s="87">
        <v>225</v>
      </c>
      <c r="B229" s="113" t="s">
        <v>554</v>
      </c>
      <c r="C229" s="112">
        <v>3</v>
      </c>
      <c r="D229" s="114" t="s">
        <v>15</v>
      </c>
      <c r="E229" s="111" t="s">
        <v>561</v>
      </c>
      <c r="F229" s="114" t="s">
        <v>27</v>
      </c>
      <c r="G229" s="114" t="s">
        <v>17</v>
      </c>
      <c r="H229" s="118">
        <v>300</v>
      </c>
      <c r="I229" s="119">
        <v>280</v>
      </c>
      <c r="J229" s="115" t="s">
        <v>141</v>
      </c>
      <c r="K229" s="117" t="s">
        <v>562</v>
      </c>
      <c r="L229" s="114" t="s">
        <v>563</v>
      </c>
    </row>
    <row r="230" spans="1:12" ht="24" customHeight="1">
      <c r="A230" s="87">
        <v>226</v>
      </c>
      <c r="B230" s="113" t="s">
        <v>554</v>
      </c>
      <c r="C230" s="114">
        <v>1</v>
      </c>
      <c r="D230" s="114" t="s">
        <v>15</v>
      </c>
      <c r="E230" s="123" t="s">
        <v>564</v>
      </c>
      <c r="F230" s="114" t="s">
        <v>33</v>
      </c>
      <c r="G230" s="114" t="s">
        <v>17</v>
      </c>
      <c r="H230" s="116">
        <v>250</v>
      </c>
      <c r="I230" s="116">
        <v>250</v>
      </c>
      <c r="J230" s="115" t="s">
        <v>242</v>
      </c>
      <c r="K230" s="117" t="s">
        <v>565</v>
      </c>
      <c r="L230" s="114" t="s">
        <v>566</v>
      </c>
    </row>
    <row r="231" spans="1:12" ht="24" customHeight="1">
      <c r="A231" s="87">
        <v>227</v>
      </c>
      <c r="B231" s="111" t="s">
        <v>554</v>
      </c>
      <c r="C231" s="120">
        <v>3</v>
      </c>
      <c r="D231" s="112" t="s">
        <v>15</v>
      </c>
      <c r="E231" s="121" t="s">
        <v>567</v>
      </c>
      <c r="F231" s="112" t="s">
        <v>27</v>
      </c>
      <c r="G231" s="112" t="s">
        <v>17</v>
      </c>
      <c r="H231" s="122">
        <v>900</v>
      </c>
      <c r="I231" s="122">
        <v>50</v>
      </c>
      <c r="J231" s="111" t="s">
        <v>141</v>
      </c>
      <c r="K231" s="117" t="s">
        <v>568</v>
      </c>
      <c r="L231" s="114" t="s">
        <v>569</v>
      </c>
    </row>
    <row r="232" spans="1:12" ht="24" customHeight="1">
      <c r="A232" s="87">
        <v>228</v>
      </c>
      <c r="B232" s="111" t="s">
        <v>554</v>
      </c>
      <c r="C232" s="117">
        <v>2</v>
      </c>
      <c r="D232" s="112" t="s">
        <v>15</v>
      </c>
      <c r="E232" s="124" t="s">
        <v>570</v>
      </c>
      <c r="F232" s="112" t="s">
        <v>27</v>
      </c>
      <c r="G232" s="112" t="s">
        <v>17</v>
      </c>
      <c r="H232" s="125">
        <v>30</v>
      </c>
      <c r="I232" s="125">
        <v>30</v>
      </c>
      <c r="J232" s="111" t="s">
        <v>141</v>
      </c>
      <c r="K232" s="124" t="s">
        <v>571</v>
      </c>
      <c r="L232" s="114" t="s">
        <v>572</v>
      </c>
    </row>
    <row r="233" spans="1:12" ht="24" customHeight="1">
      <c r="A233" s="87">
        <v>229</v>
      </c>
      <c r="B233" s="111" t="s">
        <v>554</v>
      </c>
      <c r="C233" s="117">
        <v>2</v>
      </c>
      <c r="D233" s="112" t="s">
        <v>15</v>
      </c>
      <c r="E233" s="121" t="s">
        <v>573</v>
      </c>
      <c r="F233" s="112" t="s">
        <v>27</v>
      </c>
      <c r="G233" s="112" t="s">
        <v>17</v>
      </c>
      <c r="H233" s="122">
        <v>120</v>
      </c>
      <c r="I233" s="126">
        <v>120</v>
      </c>
      <c r="J233" s="111" t="s">
        <v>141</v>
      </c>
      <c r="K233" s="117" t="s">
        <v>571</v>
      </c>
      <c r="L233" s="114" t="s">
        <v>572</v>
      </c>
    </row>
    <row r="234" spans="1:12" ht="24" customHeight="1">
      <c r="A234" s="87">
        <v>230</v>
      </c>
      <c r="B234" s="111" t="s">
        <v>554</v>
      </c>
      <c r="C234" s="114">
        <v>1</v>
      </c>
      <c r="D234" s="114" t="s">
        <v>15</v>
      </c>
      <c r="E234" s="115" t="s">
        <v>574</v>
      </c>
      <c r="F234" s="114" t="s">
        <v>27</v>
      </c>
      <c r="G234" s="114" t="s">
        <v>17</v>
      </c>
      <c r="H234" s="116">
        <v>75</v>
      </c>
      <c r="I234" s="116">
        <v>60</v>
      </c>
      <c r="J234" s="115" t="s">
        <v>296</v>
      </c>
      <c r="K234" s="117" t="s">
        <v>575</v>
      </c>
      <c r="L234" s="114" t="s">
        <v>576</v>
      </c>
    </row>
    <row r="235" spans="1:12" ht="24" customHeight="1">
      <c r="A235" s="87">
        <v>231</v>
      </c>
      <c r="B235" s="111" t="s">
        <v>554</v>
      </c>
      <c r="C235" s="114">
        <v>1</v>
      </c>
      <c r="D235" s="114" t="s">
        <v>15</v>
      </c>
      <c r="E235" s="115" t="s">
        <v>577</v>
      </c>
      <c r="F235" s="114" t="s">
        <v>27</v>
      </c>
      <c r="G235" s="114" t="s">
        <v>17</v>
      </c>
      <c r="H235" s="116">
        <v>405</v>
      </c>
      <c r="I235" s="116">
        <v>405</v>
      </c>
      <c r="J235" s="115" t="s">
        <v>296</v>
      </c>
      <c r="K235" s="117" t="s">
        <v>578</v>
      </c>
      <c r="L235" s="114" t="s">
        <v>579</v>
      </c>
    </row>
    <row r="236" spans="1:12" ht="24" customHeight="1">
      <c r="A236" s="87">
        <v>232</v>
      </c>
      <c r="B236" s="111" t="s">
        <v>554</v>
      </c>
      <c r="C236" s="112">
        <v>1</v>
      </c>
      <c r="D236" s="114" t="s">
        <v>15</v>
      </c>
      <c r="E236" s="111" t="s">
        <v>132</v>
      </c>
      <c r="F236" s="114" t="s">
        <v>27</v>
      </c>
      <c r="G236" s="114" t="s">
        <v>17</v>
      </c>
      <c r="H236" s="118">
        <v>360</v>
      </c>
      <c r="I236" s="119">
        <v>310</v>
      </c>
      <c r="J236" s="115" t="s">
        <v>296</v>
      </c>
      <c r="K236" s="117" t="s">
        <v>575</v>
      </c>
      <c r="L236" s="114" t="s">
        <v>576</v>
      </c>
    </row>
    <row r="237" spans="1:12" ht="24" customHeight="1">
      <c r="A237" s="87">
        <v>233</v>
      </c>
      <c r="B237" s="111" t="s">
        <v>554</v>
      </c>
      <c r="C237" s="114">
        <v>1</v>
      </c>
      <c r="D237" s="114" t="s">
        <v>15</v>
      </c>
      <c r="E237" s="115" t="s">
        <v>580</v>
      </c>
      <c r="F237" s="114" t="s">
        <v>27</v>
      </c>
      <c r="G237" s="114" t="s">
        <v>17</v>
      </c>
      <c r="H237" s="127">
        <v>204</v>
      </c>
      <c r="I237" s="127">
        <v>90</v>
      </c>
      <c r="J237" s="115" t="s">
        <v>296</v>
      </c>
      <c r="K237" s="117" t="s">
        <v>581</v>
      </c>
      <c r="L237" s="114" t="s">
        <v>582</v>
      </c>
    </row>
    <row r="238" spans="1:12" ht="24" customHeight="1">
      <c r="A238" s="87">
        <v>234</v>
      </c>
      <c r="B238" s="111" t="s">
        <v>554</v>
      </c>
      <c r="C238" s="112">
        <v>1</v>
      </c>
      <c r="D238" s="114" t="s">
        <v>15</v>
      </c>
      <c r="E238" s="115" t="s">
        <v>583</v>
      </c>
      <c r="F238" s="114" t="s">
        <v>27</v>
      </c>
      <c r="G238" s="114" t="s">
        <v>17</v>
      </c>
      <c r="H238" s="119">
        <v>20</v>
      </c>
      <c r="I238" s="119">
        <v>20</v>
      </c>
      <c r="J238" s="115" t="s">
        <v>296</v>
      </c>
      <c r="K238" s="117" t="s">
        <v>581</v>
      </c>
      <c r="L238" s="114" t="s">
        <v>582</v>
      </c>
    </row>
    <row r="239" spans="1:12" s="1" customFormat="1" ht="27" customHeight="1">
      <c r="A239" s="87">
        <v>235</v>
      </c>
      <c r="B239" s="113" t="s">
        <v>2029</v>
      </c>
      <c r="C239" s="114">
        <v>1</v>
      </c>
      <c r="D239" s="114" t="s">
        <v>2030</v>
      </c>
      <c r="E239" s="115" t="s">
        <v>2031</v>
      </c>
      <c r="F239" s="114" t="s">
        <v>2032</v>
      </c>
      <c r="G239" s="114" t="s">
        <v>2033</v>
      </c>
      <c r="H239" s="116">
        <v>1500</v>
      </c>
      <c r="I239" s="116">
        <v>1000</v>
      </c>
      <c r="J239" s="115" t="s">
        <v>2034</v>
      </c>
      <c r="K239" s="117" t="s">
        <v>2035</v>
      </c>
      <c r="L239" s="114" t="s">
        <v>2036</v>
      </c>
    </row>
    <row r="240" spans="1:12" s="1" customFormat="1" ht="27" customHeight="1">
      <c r="A240" s="87">
        <v>236</v>
      </c>
      <c r="B240" s="113" t="s">
        <v>2029</v>
      </c>
      <c r="C240" s="112">
        <v>2</v>
      </c>
      <c r="D240" s="114" t="s">
        <v>2030</v>
      </c>
      <c r="E240" s="111" t="s">
        <v>2037</v>
      </c>
      <c r="F240" s="114" t="s">
        <v>2032</v>
      </c>
      <c r="G240" s="114" t="s">
        <v>2033</v>
      </c>
      <c r="H240" s="116">
        <v>400</v>
      </c>
      <c r="I240" s="116">
        <v>150</v>
      </c>
      <c r="J240" s="115" t="s">
        <v>2034</v>
      </c>
      <c r="K240" s="117" t="s">
        <v>2038</v>
      </c>
      <c r="L240" s="114" t="s">
        <v>2039</v>
      </c>
    </row>
    <row r="241" spans="1:12" s="1" customFormat="1" ht="27" customHeight="1">
      <c r="A241" s="87">
        <v>237</v>
      </c>
      <c r="B241" s="113" t="s">
        <v>2029</v>
      </c>
      <c r="C241" s="112">
        <v>2</v>
      </c>
      <c r="D241" s="114" t="s">
        <v>2030</v>
      </c>
      <c r="E241" s="111" t="s">
        <v>2040</v>
      </c>
      <c r="F241" s="114" t="s">
        <v>2032</v>
      </c>
      <c r="G241" s="114" t="s">
        <v>2033</v>
      </c>
      <c r="H241" s="116">
        <v>330</v>
      </c>
      <c r="I241" s="116">
        <v>100</v>
      </c>
      <c r="J241" s="115" t="s">
        <v>2034</v>
      </c>
      <c r="K241" s="117" t="s">
        <v>2038</v>
      </c>
      <c r="L241" s="114" t="s">
        <v>2039</v>
      </c>
    </row>
    <row r="242" spans="1:12" s="1" customFormat="1" ht="27" customHeight="1">
      <c r="A242" s="87">
        <v>238</v>
      </c>
      <c r="B242" s="113" t="s">
        <v>2029</v>
      </c>
      <c r="C242" s="112">
        <v>2</v>
      </c>
      <c r="D242" s="114" t="s">
        <v>2030</v>
      </c>
      <c r="E242" s="111" t="s">
        <v>2041</v>
      </c>
      <c r="F242" s="114" t="s">
        <v>2032</v>
      </c>
      <c r="G242" s="114" t="s">
        <v>2033</v>
      </c>
      <c r="H242" s="116">
        <v>20</v>
      </c>
      <c r="I242" s="116">
        <v>20</v>
      </c>
      <c r="J242" s="115" t="s">
        <v>2034</v>
      </c>
      <c r="K242" s="117" t="s">
        <v>2042</v>
      </c>
      <c r="L242" s="114" t="s">
        <v>2043</v>
      </c>
    </row>
    <row r="243" spans="1:12" s="1" customFormat="1" ht="27" customHeight="1">
      <c r="A243" s="87">
        <v>239</v>
      </c>
      <c r="B243" s="113" t="s">
        <v>2029</v>
      </c>
      <c r="C243" s="112">
        <v>2</v>
      </c>
      <c r="D243" s="114" t="s">
        <v>2030</v>
      </c>
      <c r="E243" s="111" t="s">
        <v>2044</v>
      </c>
      <c r="F243" s="114" t="s">
        <v>2032</v>
      </c>
      <c r="G243" s="114" t="s">
        <v>2033</v>
      </c>
      <c r="H243" s="116">
        <v>30</v>
      </c>
      <c r="I243" s="116">
        <v>30</v>
      </c>
      <c r="J243" s="115" t="s">
        <v>2034</v>
      </c>
      <c r="K243" s="117" t="s">
        <v>2042</v>
      </c>
      <c r="L243" s="114" t="s">
        <v>2043</v>
      </c>
    </row>
    <row r="244" spans="1:12" s="1" customFormat="1" ht="27" customHeight="1">
      <c r="A244" s="87">
        <v>240</v>
      </c>
      <c r="B244" s="113" t="s">
        <v>2029</v>
      </c>
      <c r="C244" s="114">
        <v>1</v>
      </c>
      <c r="D244" s="114" t="s">
        <v>2030</v>
      </c>
      <c r="E244" s="115" t="s">
        <v>2045</v>
      </c>
      <c r="F244" s="114" t="s">
        <v>2032</v>
      </c>
      <c r="G244" s="114" t="s">
        <v>2033</v>
      </c>
      <c r="H244" s="116">
        <v>300</v>
      </c>
      <c r="I244" s="116">
        <v>35</v>
      </c>
      <c r="J244" s="115" t="s">
        <v>2034</v>
      </c>
      <c r="K244" s="117" t="s">
        <v>2042</v>
      </c>
      <c r="L244" s="114" t="s">
        <v>2043</v>
      </c>
    </row>
    <row r="245" spans="1:12" s="1" customFormat="1" ht="27" customHeight="1">
      <c r="A245" s="87">
        <v>241</v>
      </c>
      <c r="B245" s="113" t="s">
        <v>2029</v>
      </c>
      <c r="C245" s="114">
        <v>3</v>
      </c>
      <c r="D245" s="114" t="s">
        <v>2030</v>
      </c>
      <c r="E245" s="115" t="s">
        <v>2046</v>
      </c>
      <c r="F245" s="114" t="s">
        <v>2032</v>
      </c>
      <c r="G245" s="114" t="s">
        <v>2033</v>
      </c>
      <c r="H245" s="116">
        <v>808</v>
      </c>
      <c r="I245" s="116">
        <v>120</v>
      </c>
      <c r="J245" s="115" t="s">
        <v>2034</v>
      </c>
      <c r="K245" s="117" t="s">
        <v>2042</v>
      </c>
      <c r="L245" s="114" t="s">
        <v>2043</v>
      </c>
    </row>
    <row r="246" spans="1:12" s="1" customFormat="1" ht="27" customHeight="1">
      <c r="A246" s="87">
        <v>242</v>
      </c>
      <c r="B246" s="113" t="s">
        <v>2029</v>
      </c>
      <c r="C246" s="114">
        <v>5</v>
      </c>
      <c r="D246" s="114" t="s">
        <v>2030</v>
      </c>
      <c r="E246" s="115" t="s">
        <v>2047</v>
      </c>
      <c r="F246" s="114" t="s">
        <v>2032</v>
      </c>
      <c r="G246" s="114" t="s">
        <v>2033</v>
      </c>
      <c r="H246" s="116">
        <v>500</v>
      </c>
      <c r="I246" s="116">
        <v>150</v>
      </c>
      <c r="J246" s="115" t="s">
        <v>2034</v>
      </c>
      <c r="K246" s="117" t="s">
        <v>2048</v>
      </c>
      <c r="L246" s="114" t="s">
        <v>2049</v>
      </c>
    </row>
    <row r="247" spans="1:12" s="1" customFormat="1" ht="27" customHeight="1">
      <c r="A247" s="87">
        <v>243</v>
      </c>
      <c r="B247" s="113" t="s">
        <v>2029</v>
      </c>
      <c r="C247" s="114">
        <v>2</v>
      </c>
      <c r="D247" s="114" t="s">
        <v>2030</v>
      </c>
      <c r="E247" s="115" t="s">
        <v>2050</v>
      </c>
      <c r="F247" s="114" t="s">
        <v>2032</v>
      </c>
      <c r="G247" s="114" t="s">
        <v>2033</v>
      </c>
      <c r="H247" s="116">
        <v>1000</v>
      </c>
      <c r="I247" s="116">
        <v>1000</v>
      </c>
      <c r="J247" s="115" t="s">
        <v>2034</v>
      </c>
      <c r="K247" s="117" t="s">
        <v>2048</v>
      </c>
      <c r="L247" s="114" t="s">
        <v>2049</v>
      </c>
    </row>
    <row r="248" spans="1:12" s="1" customFormat="1" ht="27" customHeight="1">
      <c r="A248" s="87">
        <v>244</v>
      </c>
      <c r="B248" s="113" t="s">
        <v>2029</v>
      </c>
      <c r="C248" s="112">
        <v>5</v>
      </c>
      <c r="D248" s="114" t="s">
        <v>2030</v>
      </c>
      <c r="E248" s="111" t="s">
        <v>2051</v>
      </c>
      <c r="F248" s="114" t="s">
        <v>2032</v>
      </c>
      <c r="G248" s="114" t="s">
        <v>2033</v>
      </c>
      <c r="H248" s="116">
        <v>500</v>
      </c>
      <c r="I248" s="116">
        <v>300</v>
      </c>
      <c r="J248" s="115" t="s">
        <v>2034</v>
      </c>
      <c r="K248" s="117" t="s">
        <v>2052</v>
      </c>
      <c r="L248" s="114" t="s">
        <v>2053</v>
      </c>
    </row>
    <row r="249" spans="1:12" s="1" customFormat="1" ht="27" customHeight="1">
      <c r="A249" s="87">
        <v>245</v>
      </c>
      <c r="B249" s="113" t="s">
        <v>2029</v>
      </c>
      <c r="C249" s="112">
        <v>4</v>
      </c>
      <c r="D249" s="114" t="s">
        <v>2030</v>
      </c>
      <c r="E249" s="111" t="s">
        <v>2054</v>
      </c>
      <c r="F249" s="114" t="s">
        <v>2032</v>
      </c>
      <c r="G249" s="114" t="s">
        <v>2033</v>
      </c>
      <c r="H249" s="116">
        <v>100</v>
      </c>
      <c r="I249" s="116">
        <v>50</v>
      </c>
      <c r="J249" s="115" t="s">
        <v>2034</v>
      </c>
      <c r="K249" s="117" t="s">
        <v>2052</v>
      </c>
      <c r="L249" s="114" t="s">
        <v>2053</v>
      </c>
    </row>
    <row r="250" spans="1:12" s="1" customFormat="1" ht="27" customHeight="1">
      <c r="A250" s="87">
        <v>246</v>
      </c>
      <c r="B250" s="113" t="s">
        <v>2029</v>
      </c>
      <c r="C250" s="114">
        <v>1</v>
      </c>
      <c r="D250" s="114" t="s">
        <v>2030</v>
      </c>
      <c r="E250" s="7" t="s">
        <v>2055</v>
      </c>
      <c r="F250" s="114" t="s">
        <v>2032</v>
      </c>
      <c r="G250" s="114" t="s">
        <v>2056</v>
      </c>
      <c r="H250" s="116">
        <v>3494</v>
      </c>
      <c r="I250" s="116">
        <v>2000</v>
      </c>
      <c r="J250" s="115" t="s">
        <v>2034</v>
      </c>
      <c r="K250" s="117" t="s">
        <v>2057</v>
      </c>
      <c r="L250" s="114" t="s">
        <v>2058</v>
      </c>
    </row>
    <row r="251" spans="1:12" s="1" customFormat="1" ht="27" customHeight="1">
      <c r="A251" s="87">
        <v>247</v>
      </c>
      <c r="B251" s="113" t="s">
        <v>2029</v>
      </c>
      <c r="C251" s="112">
        <v>4</v>
      </c>
      <c r="D251" s="114" t="s">
        <v>2030</v>
      </c>
      <c r="E251" s="111" t="s">
        <v>2059</v>
      </c>
      <c r="F251" s="114" t="s">
        <v>2032</v>
      </c>
      <c r="G251" s="114" t="s">
        <v>2033</v>
      </c>
      <c r="H251" s="116">
        <v>1400</v>
      </c>
      <c r="I251" s="116">
        <v>300</v>
      </c>
      <c r="J251" s="115" t="s">
        <v>2034</v>
      </c>
      <c r="K251" s="117" t="s">
        <v>2057</v>
      </c>
      <c r="L251" s="114" t="s">
        <v>2058</v>
      </c>
    </row>
    <row r="252" spans="1:12" s="1" customFormat="1" ht="27" customHeight="1">
      <c r="A252" s="87">
        <v>248</v>
      </c>
      <c r="B252" s="113" t="s">
        <v>2029</v>
      </c>
      <c r="C252" s="112">
        <v>6</v>
      </c>
      <c r="D252" s="114" t="s">
        <v>2030</v>
      </c>
      <c r="E252" s="111" t="s">
        <v>2060</v>
      </c>
      <c r="F252" s="114" t="s">
        <v>2032</v>
      </c>
      <c r="G252" s="114" t="s">
        <v>2033</v>
      </c>
      <c r="H252" s="116">
        <v>2220</v>
      </c>
      <c r="I252" s="116">
        <v>800</v>
      </c>
      <c r="J252" s="115" t="s">
        <v>2034</v>
      </c>
      <c r="K252" s="117" t="s">
        <v>2057</v>
      </c>
      <c r="L252" s="114" t="s">
        <v>2058</v>
      </c>
    </row>
    <row r="253" spans="1:12" s="1" customFormat="1" ht="27" customHeight="1">
      <c r="A253" s="87">
        <v>249</v>
      </c>
      <c r="B253" s="113" t="s">
        <v>2029</v>
      </c>
      <c r="C253" s="112">
        <v>4</v>
      </c>
      <c r="D253" s="114" t="s">
        <v>2030</v>
      </c>
      <c r="E253" s="111" t="s">
        <v>2061</v>
      </c>
      <c r="F253" s="114" t="s">
        <v>2032</v>
      </c>
      <c r="G253" s="114" t="s">
        <v>2033</v>
      </c>
      <c r="H253" s="116">
        <v>273</v>
      </c>
      <c r="I253" s="116">
        <v>50</v>
      </c>
      <c r="J253" s="115" t="s">
        <v>2034</v>
      </c>
      <c r="K253" s="117" t="s">
        <v>2057</v>
      </c>
      <c r="L253" s="114" t="s">
        <v>2058</v>
      </c>
    </row>
    <row r="254" spans="1:12" s="1" customFormat="1" ht="27" customHeight="1">
      <c r="A254" s="87">
        <v>250</v>
      </c>
      <c r="B254" s="113" t="s">
        <v>2029</v>
      </c>
      <c r="C254" s="112">
        <v>1</v>
      </c>
      <c r="D254" s="114" t="s">
        <v>2030</v>
      </c>
      <c r="E254" s="111" t="s">
        <v>2062</v>
      </c>
      <c r="F254" s="114" t="s">
        <v>2032</v>
      </c>
      <c r="G254" s="114" t="s">
        <v>2033</v>
      </c>
      <c r="H254" s="116">
        <v>150</v>
      </c>
      <c r="I254" s="116">
        <v>150</v>
      </c>
      <c r="J254" s="115" t="s">
        <v>2034</v>
      </c>
      <c r="K254" s="117" t="s">
        <v>2063</v>
      </c>
      <c r="L254" s="114" t="s">
        <v>2064</v>
      </c>
    </row>
    <row r="255" spans="1:12" s="1" customFormat="1" ht="27" customHeight="1">
      <c r="A255" s="87">
        <v>251</v>
      </c>
      <c r="B255" s="113" t="s">
        <v>2029</v>
      </c>
      <c r="C255" s="112">
        <v>1</v>
      </c>
      <c r="D255" s="114" t="s">
        <v>2030</v>
      </c>
      <c r="E255" s="111" t="s">
        <v>2065</v>
      </c>
      <c r="F255" s="114" t="s">
        <v>2032</v>
      </c>
      <c r="G255" s="114" t="s">
        <v>2033</v>
      </c>
      <c r="H255" s="116">
        <v>100</v>
      </c>
      <c r="I255" s="116">
        <v>100</v>
      </c>
      <c r="J255" s="115" t="s">
        <v>2034</v>
      </c>
      <c r="K255" s="117" t="s">
        <v>2063</v>
      </c>
      <c r="L255" s="114" t="s">
        <v>2064</v>
      </c>
    </row>
    <row r="256" spans="1:12" s="1" customFormat="1" ht="27" customHeight="1">
      <c r="A256" s="87">
        <v>252</v>
      </c>
      <c r="B256" s="113" t="s">
        <v>2029</v>
      </c>
      <c r="C256" s="114">
        <v>6</v>
      </c>
      <c r="D256" s="114" t="s">
        <v>2030</v>
      </c>
      <c r="E256" s="115" t="s">
        <v>2066</v>
      </c>
      <c r="F256" s="114" t="s">
        <v>2032</v>
      </c>
      <c r="G256" s="114" t="s">
        <v>2033</v>
      </c>
      <c r="H256" s="18">
        <v>1082</v>
      </c>
      <c r="I256" s="18">
        <v>541</v>
      </c>
      <c r="J256" s="115" t="s">
        <v>2067</v>
      </c>
      <c r="K256" s="117" t="s">
        <v>2068</v>
      </c>
      <c r="L256" s="114" t="s">
        <v>2069</v>
      </c>
    </row>
    <row r="257" spans="1:12" s="1" customFormat="1" ht="27" customHeight="1">
      <c r="A257" s="87">
        <v>253</v>
      </c>
      <c r="B257" s="114" t="s">
        <v>2029</v>
      </c>
      <c r="C257" s="114">
        <v>1</v>
      </c>
      <c r="D257" s="114" t="s">
        <v>2030</v>
      </c>
      <c r="E257" s="115" t="s">
        <v>2070</v>
      </c>
      <c r="F257" s="114" t="s">
        <v>2032</v>
      </c>
      <c r="G257" s="114" t="s">
        <v>2033</v>
      </c>
      <c r="H257" s="18">
        <v>8370</v>
      </c>
      <c r="I257" s="18">
        <v>469</v>
      </c>
      <c r="J257" s="115" t="s">
        <v>2071</v>
      </c>
      <c r="K257" s="117" t="s">
        <v>2072</v>
      </c>
      <c r="L257" s="114" t="s">
        <v>2073</v>
      </c>
    </row>
    <row r="258" spans="1:12" s="1" customFormat="1" ht="27" customHeight="1">
      <c r="A258" s="87">
        <v>254</v>
      </c>
      <c r="B258" s="114" t="s">
        <v>2029</v>
      </c>
      <c r="C258" s="114">
        <v>3</v>
      </c>
      <c r="D258" s="114" t="s">
        <v>2030</v>
      </c>
      <c r="E258" s="115" t="s">
        <v>2074</v>
      </c>
      <c r="F258" s="114" t="s">
        <v>2032</v>
      </c>
      <c r="G258" s="114" t="s">
        <v>2033</v>
      </c>
      <c r="H258" s="18">
        <v>1800</v>
      </c>
      <c r="I258" s="18">
        <v>660</v>
      </c>
      <c r="J258" s="115" t="s">
        <v>2067</v>
      </c>
      <c r="K258" s="117" t="s">
        <v>2075</v>
      </c>
      <c r="L258" s="114" t="s">
        <v>2073</v>
      </c>
    </row>
    <row r="259" spans="1:12" s="1" customFormat="1" ht="27" customHeight="1">
      <c r="A259" s="87">
        <v>255</v>
      </c>
      <c r="B259" s="112" t="s">
        <v>2029</v>
      </c>
      <c r="C259" s="112">
        <v>6</v>
      </c>
      <c r="D259" s="112" t="s">
        <v>2030</v>
      </c>
      <c r="E259" s="111" t="s">
        <v>2076</v>
      </c>
      <c r="F259" s="112" t="s">
        <v>2032</v>
      </c>
      <c r="G259" s="112" t="s">
        <v>17</v>
      </c>
      <c r="H259" s="18">
        <v>1450</v>
      </c>
      <c r="I259" s="18">
        <v>436</v>
      </c>
      <c r="J259" s="111" t="s">
        <v>2067</v>
      </c>
      <c r="K259" s="117" t="s">
        <v>2077</v>
      </c>
      <c r="L259" s="114" t="s">
        <v>2078</v>
      </c>
    </row>
    <row r="260" spans="1:12" s="1" customFormat="1" ht="27" customHeight="1">
      <c r="A260" s="87">
        <v>256</v>
      </c>
      <c r="B260" s="114" t="s">
        <v>2029</v>
      </c>
      <c r="C260" s="114">
        <v>2</v>
      </c>
      <c r="D260" s="114" t="s">
        <v>2030</v>
      </c>
      <c r="E260" s="115" t="s">
        <v>2079</v>
      </c>
      <c r="F260" s="112" t="s">
        <v>27</v>
      </c>
      <c r="G260" s="114" t="s">
        <v>2033</v>
      </c>
      <c r="H260" s="99">
        <v>300</v>
      </c>
      <c r="I260" s="18">
        <v>300</v>
      </c>
      <c r="J260" s="115" t="s">
        <v>2071</v>
      </c>
      <c r="K260" s="117" t="s">
        <v>2080</v>
      </c>
      <c r="L260" s="114" t="s">
        <v>2081</v>
      </c>
    </row>
    <row r="261" spans="1:12" s="1" customFormat="1" ht="27" customHeight="1">
      <c r="A261" s="87">
        <v>257</v>
      </c>
      <c r="B261" s="114" t="s">
        <v>2029</v>
      </c>
      <c r="C261" s="112">
        <v>2</v>
      </c>
      <c r="D261" s="112" t="s">
        <v>15</v>
      </c>
      <c r="E261" s="111" t="s">
        <v>2082</v>
      </c>
      <c r="F261" s="112" t="s">
        <v>27</v>
      </c>
      <c r="G261" s="112" t="s">
        <v>17</v>
      </c>
      <c r="H261" s="18">
        <v>209</v>
      </c>
      <c r="I261" s="18">
        <v>209</v>
      </c>
      <c r="J261" s="115" t="s">
        <v>2071</v>
      </c>
      <c r="K261" s="117" t="s">
        <v>2080</v>
      </c>
      <c r="L261" s="114" t="s">
        <v>2081</v>
      </c>
    </row>
    <row r="262" spans="1:12" s="1" customFormat="1" ht="27" customHeight="1">
      <c r="A262" s="87">
        <v>258</v>
      </c>
      <c r="B262" s="114" t="s">
        <v>2029</v>
      </c>
      <c r="C262" s="114">
        <v>2</v>
      </c>
      <c r="D262" s="114" t="s">
        <v>2030</v>
      </c>
      <c r="E262" s="7" t="s">
        <v>2083</v>
      </c>
      <c r="F262" s="112" t="s">
        <v>27</v>
      </c>
      <c r="G262" s="114" t="s">
        <v>2033</v>
      </c>
      <c r="H262" s="18">
        <v>100</v>
      </c>
      <c r="I262" s="18">
        <v>100</v>
      </c>
      <c r="J262" s="115" t="s">
        <v>2071</v>
      </c>
      <c r="K262" s="117" t="s">
        <v>2084</v>
      </c>
      <c r="L262" s="114" t="s">
        <v>2085</v>
      </c>
    </row>
    <row r="263" spans="1:12" s="1" customFormat="1" ht="27" customHeight="1">
      <c r="A263" s="87">
        <v>259</v>
      </c>
      <c r="B263" s="114" t="s">
        <v>2029</v>
      </c>
      <c r="C263" s="112">
        <v>2</v>
      </c>
      <c r="D263" s="112" t="s">
        <v>15</v>
      </c>
      <c r="E263" s="111" t="s">
        <v>2086</v>
      </c>
      <c r="F263" s="112" t="s">
        <v>27</v>
      </c>
      <c r="G263" s="112" t="s">
        <v>17</v>
      </c>
      <c r="H263" s="18">
        <v>15</v>
      </c>
      <c r="I263" s="18">
        <v>15</v>
      </c>
      <c r="J263" s="115" t="s">
        <v>2071</v>
      </c>
      <c r="K263" s="117" t="s">
        <v>2084</v>
      </c>
      <c r="L263" s="114" t="s">
        <v>2085</v>
      </c>
    </row>
    <row r="264" spans="1:12" s="1" customFormat="1" ht="27" customHeight="1">
      <c r="A264" s="87">
        <v>260</v>
      </c>
      <c r="B264" s="114" t="s">
        <v>2029</v>
      </c>
      <c r="C264" s="120">
        <v>2</v>
      </c>
      <c r="D264" s="120" t="s">
        <v>2030</v>
      </c>
      <c r="E264" s="111" t="s">
        <v>2087</v>
      </c>
      <c r="F264" s="112" t="s">
        <v>27</v>
      </c>
      <c r="G264" s="120" t="s">
        <v>2033</v>
      </c>
      <c r="H264" s="100">
        <v>25</v>
      </c>
      <c r="I264" s="100">
        <v>25</v>
      </c>
      <c r="J264" s="115" t="s">
        <v>2071</v>
      </c>
      <c r="K264" s="117" t="s">
        <v>2080</v>
      </c>
      <c r="L264" s="114" t="s">
        <v>2081</v>
      </c>
    </row>
    <row r="265" spans="1:12" s="1" customFormat="1" ht="27" customHeight="1">
      <c r="A265" s="87">
        <v>261</v>
      </c>
      <c r="B265" s="114" t="s">
        <v>2029</v>
      </c>
      <c r="C265" s="117">
        <v>2</v>
      </c>
      <c r="D265" s="117" t="s">
        <v>2030</v>
      </c>
      <c r="E265" s="111" t="s">
        <v>2088</v>
      </c>
      <c r="F265" s="112" t="s">
        <v>27</v>
      </c>
      <c r="G265" s="117" t="s">
        <v>2033</v>
      </c>
      <c r="H265" s="17">
        <v>26</v>
      </c>
      <c r="I265" s="17">
        <v>26</v>
      </c>
      <c r="J265" s="115" t="s">
        <v>2071</v>
      </c>
      <c r="K265" s="117" t="s">
        <v>2080</v>
      </c>
      <c r="L265" s="114" t="s">
        <v>2081</v>
      </c>
    </row>
    <row r="266" spans="1:12" s="1" customFormat="1" ht="27" customHeight="1">
      <c r="A266" s="87">
        <v>262</v>
      </c>
      <c r="B266" s="114" t="s">
        <v>2029</v>
      </c>
      <c r="C266" s="114">
        <v>2</v>
      </c>
      <c r="D266" s="114" t="s">
        <v>2030</v>
      </c>
      <c r="E266" s="115" t="s">
        <v>2089</v>
      </c>
      <c r="F266" s="114" t="s">
        <v>2090</v>
      </c>
      <c r="G266" s="114" t="s">
        <v>2033</v>
      </c>
      <c r="H266" s="116">
        <v>152</v>
      </c>
      <c r="I266" s="116">
        <v>100</v>
      </c>
      <c r="J266" s="115" t="s">
        <v>2091</v>
      </c>
      <c r="K266" s="117" t="s">
        <v>2092</v>
      </c>
      <c r="L266" s="114" t="s">
        <v>2093</v>
      </c>
    </row>
    <row r="267" spans="1:12" s="1" customFormat="1" ht="27" customHeight="1">
      <c r="A267" s="87">
        <v>263</v>
      </c>
      <c r="B267" s="114" t="s">
        <v>2029</v>
      </c>
      <c r="C267" s="114">
        <v>2</v>
      </c>
      <c r="D267" s="114" t="s">
        <v>2030</v>
      </c>
      <c r="E267" s="115" t="s">
        <v>2094</v>
      </c>
      <c r="F267" s="114" t="s">
        <v>2090</v>
      </c>
      <c r="G267" s="114" t="s">
        <v>2033</v>
      </c>
      <c r="H267" s="116">
        <v>231</v>
      </c>
      <c r="I267" s="116">
        <v>200</v>
      </c>
      <c r="J267" s="115" t="s">
        <v>2091</v>
      </c>
      <c r="K267" s="117" t="s">
        <v>2092</v>
      </c>
      <c r="L267" s="114" t="s">
        <v>2093</v>
      </c>
    </row>
    <row r="268" spans="1:12" s="1" customFormat="1" ht="27" customHeight="1">
      <c r="A268" s="87">
        <v>264</v>
      </c>
      <c r="B268" s="114" t="s">
        <v>2029</v>
      </c>
      <c r="C268" s="64">
        <v>4</v>
      </c>
      <c r="D268" s="64" t="s">
        <v>2030</v>
      </c>
      <c r="E268" s="64" t="s">
        <v>2095</v>
      </c>
      <c r="F268" s="64" t="s">
        <v>2090</v>
      </c>
      <c r="G268" s="64" t="s">
        <v>2033</v>
      </c>
      <c r="H268" s="82">
        <v>300</v>
      </c>
      <c r="I268" s="82">
        <v>300</v>
      </c>
      <c r="J268" s="65" t="s">
        <v>2091</v>
      </c>
      <c r="K268" s="65" t="s">
        <v>2096</v>
      </c>
      <c r="L268" s="65" t="s">
        <v>2097</v>
      </c>
    </row>
    <row r="269" spans="1:12" s="1" customFormat="1" ht="27" customHeight="1">
      <c r="A269" s="87">
        <v>265</v>
      </c>
      <c r="B269" s="114" t="s">
        <v>2029</v>
      </c>
      <c r="C269" s="64">
        <v>4</v>
      </c>
      <c r="D269" s="64" t="s">
        <v>2030</v>
      </c>
      <c r="E269" s="64" t="s">
        <v>2098</v>
      </c>
      <c r="F269" s="64" t="s">
        <v>2090</v>
      </c>
      <c r="G269" s="64" t="s">
        <v>2033</v>
      </c>
      <c r="H269" s="82">
        <v>250</v>
      </c>
      <c r="I269" s="82">
        <v>250</v>
      </c>
      <c r="J269" s="65" t="s">
        <v>2091</v>
      </c>
      <c r="K269" s="65" t="s">
        <v>2096</v>
      </c>
      <c r="L269" s="65" t="s">
        <v>2097</v>
      </c>
    </row>
    <row r="270" spans="1:12" s="1" customFormat="1" ht="27" customHeight="1">
      <c r="A270" s="87">
        <v>266</v>
      </c>
      <c r="B270" s="114" t="s">
        <v>2029</v>
      </c>
      <c r="C270" s="64">
        <v>2</v>
      </c>
      <c r="D270" s="64" t="s">
        <v>2030</v>
      </c>
      <c r="E270" s="64" t="s">
        <v>2099</v>
      </c>
      <c r="F270" s="64" t="s">
        <v>2090</v>
      </c>
      <c r="G270" s="64" t="s">
        <v>2033</v>
      </c>
      <c r="H270" s="82">
        <v>100</v>
      </c>
      <c r="I270" s="82">
        <v>100</v>
      </c>
      <c r="J270" s="65" t="s">
        <v>2091</v>
      </c>
      <c r="K270" s="65" t="s">
        <v>2096</v>
      </c>
      <c r="L270" s="65" t="s">
        <v>2097</v>
      </c>
    </row>
    <row r="271" spans="1:12" s="1" customFormat="1" ht="27" customHeight="1">
      <c r="A271" s="87">
        <v>267</v>
      </c>
      <c r="B271" s="114" t="s">
        <v>2029</v>
      </c>
      <c r="C271" s="114">
        <v>2</v>
      </c>
      <c r="D271" s="114" t="s">
        <v>2030</v>
      </c>
      <c r="E271" s="115" t="s">
        <v>2100</v>
      </c>
      <c r="F271" s="114" t="s">
        <v>2090</v>
      </c>
      <c r="G271" s="114" t="s">
        <v>2033</v>
      </c>
      <c r="H271" s="116">
        <v>300</v>
      </c>
      <c r="I271" s="116">
        <v>300</v>
      </c>
      <c r="J271" s="115" t="s">
        <v>2091</v>
      </c>
      <c r="K271" s="117" t="s">
        <v>2101</v>
      </c>
      <c r="L271" s="114" t="s">
        <v>2102</v>
      </c>
    </row>
    <row r="272" spans="1:12" s="1" customFormat="1" ht="27" customHeight="1">
      <c r="A272" s="87">
        <v>268</v>
      </c>
      <c r="B272" s="114" t="s">
        <v>2029</v>
      </c>
      <c r="C272" s="114">
        <v>2</v>
      </c>
      <c r="D272" s="114" t="s">
        <v>2030</v>
      </c>
      <c r="E272" s="115" t="s">
        <v>2103</v>
      </c>
      <c r="F272" s="114" t="s">
        <v>2090</v>
      </c>
      <c r="G272" s="114" t="s">
        <v>2033</v>
      </c>
      <c r="H272" s="116">
        <v>20</v>
      </c>
      <c r="I272" s="116">
        <v>20</v>
      </c>
      <c r="J272" s="115" t="s">
        <v>2091</v>
      </c>
      <c r="K272" s="117" t="s">
        <v>2101</v>
      </c>
      <c r="L272" s="114" t="s">
        <v>2102</v>
      </c>
    </row>
    <row r="273" spans="1:12" s="1" customFormat="1" ht="27" customHeight="1">
      <c r="A273" s="87">
        <v>269</v>
      </c>
      <c r="B273" s="114" t="s">
        <v>2029</v>
      </c>
      <c r="C273" s="114">
        <v>2</v>
      </c>
      <c r="D273" s="114" t="s">
        <v>2030</v>
      </c>
      <c r="E273" s="115" t="s">
        <v>2104</v>
      </c>
      <c r="F273" s="114" t="s">
        <v>2090</v>
      </c>
      <c r="G273" s="114" t="s">
        <v>2033</v>
      </c>
      <c r="H273" s="116">
        <v>100</v>
      </c>
      <c r="I273" s="116">
        <v>100</v>
      </c>
      <c r="J273" s="115" t="s">
        <v>2091</v>
      </c>
      <c r="K273" s="117" t="s">
        <v>2105</v>
      </c>
      <c r="L273" s="114" t="s">
        <v>2106</v>
      </c>
    </row>
    <row r="274" spans="1:12" ht="24" customHeight="1">
      <c r="A274" s="87">
        <v>270</v>
      </c>
      <c r="B274" s="114" t="s">
        <v>2107</v>
      </c>
      <c r="C274" s="114">
        <v>1</v>
      </c>
      <c r="D274" s="114" t="s">
        <v>2030</v>
      </c>
      <c r="E274" s="115" t="s">
        <v>2108</v>
      </c>
      <c r="F274" s="114" t="s">
        <v>2032</v>
      </c>
      <c r="G274" s="114" t="s">
        <v>2033</v>
      </c>
      <c r="H274" s="116">
        <v>215</v>
      </c>
      <c r="I274" s="116">
        <v>215</v>
      </c>
      <c r="J274" s="115" t="s">
        <v>2109</v>
      </c>
      <c r="K274" s="117" t="s">
        <v>2110</v>
      </c>
      <c r="L274" s="114" t="s">
        <v>2111</v>
      </c>
    </row>
    <row r="275" spans="1:12" ht="24" customHeight="1">
      <c r="A275" s="87">
        <v>271</v>
      </c>
      <c r="B275" s="114" t="s">
        <v>2107</v>
      </c>
      <c r="C275" s="114">
        <v>1</v>
      </c>
      <c r="D275" s="114" t="s">
        <v>2030</v>
      </c>
      <c r="E275" s="278" t="s">
        <v>2112</v>
      </c>
      <c r="F275" s="114" t="s">
        <v>2032</v>
      </c>
      <c r="G275" s="114" t="s">
        <v>2033</v>
      </c>
      <c r="H275" s="116">
        <v>300</v>
      </c>
      <c r="I275" s="116">
        <v>300</v>
      </c>
      <c r="J275" s="115" t="s">
        <v>2109</v>
      </c>
      <c r="K275" s="117" t="s">
        <v>2113</v>
      </c>
      <c r="L275" s="114" t="s">
        <v>2114</v>
      </c>
    </row>
    <row r="276" spans="1:12" ht="24" customHeight="1">
      <c r="A276" s="87">
        <v>272</v>
      </c>
      <c r="B276" s="114" t="s">
        <v>2107</v>
      </c>
      <c r="C276" s="114">
        <v>1</v>
      </c>
      <c r="D276" s="114" t="s">
        <v>2030</v>
      </c>
      <c r="E276" s="115" t="s">
        <v>2115</v>
      </c>
      <c r="F276" s="114" t="s">
        <v>2032</v>
      </c>
      <c r="G276" s="114" t="s">
        <v>2033</v>
      </c>
      <c r="H276" s="116">
        <v>70</v>
      </c>
      <c r="I276" s="116">
        <v>70</v>
      </c>
      <c r="J276" s="115" t="s">
        <v>2034</v>
      </c>
      <c r="K276" s="117" t="s">
        <v>2116</v>
      </c>
      <c r="L276" s="114" t="s">
        <v>2117</v>
      </c>
    </row>
    <row r="277" spans="1:12" ht="24" customHeight="1">
      <c r="A277" s="87">
        <v>273</v>
      </c>
      <c r="B277" s="114" t="s">
        <v>2107</v>
      </c>
      <c r="C277" s="114">
        <v>1</v>
      </c>
      <c r="D277" s="114" t="s">
        <v>2030</v>
      </c>
      <c r="E277" s="115" t="s">
        <v>2118</v>
      </c>
      <c r="F277" s="114" t="s">
        <v>2032</v>
      </c>
      <c r="G277" s="114" t="s">
        <v>2033</v>
      </c>
      <c r="H277" s="116">
        <v>205</v>
      </c>
      <c r="I277" s="116">
        <v>205</v>
      </c>
      <c r="J277" s="115" t="s">
        <v>2034</v>
      </c>
      <c r="K277" s="117" t="s">
        <v>2119</v>
      </c>
      <c r="L277" s="114" t="s">
        <v>2120</v>
      </c>
    </row>
    <row r="278" spans="1:12" ht="24" customHeight="1">
      <c r="A278" s="87">
        <v>274</v>
      </c>
      <c r="B278" s="113" t="s">
        <v>2107</v>
      </c>
      <c r="C278" s="114">
        <v>3</v>
      </c>
      <c r="D278" s="114" t="s">
        <v>2030</v>
      </c>
      <c r="E278" s="115" t="s">
        <v>2121</v>
      </c>
      <c r="F278" s="114" t="s">
        <v>2032</v>
      </c>
      <c r="G278" s="114" t="s">
        <v>2033</v>
      </c>
      <c r="H278" s="116">
        <v>500</v>
      </c>
      <c r="I278" s="116">
        <v>500</v>
      </c>
      <c r="J278" s="115" t="s">
        <v>2034</v>
      </c>
      <c r="K278" s="117" t="s">
        <v>2122</v>
      </c>
      <c r="L278" s="114" t="s">
        <v>2123</v>
      </c>
    </row>
    <row r="279" spans="1:12" ht="24" customHeight="1">
      <c r="A279" s="87">
        <v>275</v>
      </c>
      <c r="B279" s="113" t="s">
        <v>2107</v>
      </c>
      <c r="C279" s="114">
        <v>3</v>
      </c>
      <c r="D279" s="114" t="s">
        <v>2030</v>
      </c>
      <c r="E279" s="115" t="s">
        <v>2124</v>
      </c>
      <c r="F279" s="114" t="s">
        <v>2032</v>
      </c>
      <c r="G279" s="114" t="s">
        <v>2033</v>
      </c>
      <c r="H279" s="116">
        <v>100</v>
      </c>
      <c r="I279" s="116">
        <v>100</v>
      </c>
      <c r="J279" s="115" t="s">
        <v>2034</v>
      </c>
      <c r="K279" s="117" t="s">
        <v>2125</v>
      </c>
      <c r="L279" s="114" t="s">
        <v>2126</v>
      </c>
    </row>
    <row r="280" spans="1:12" ht="24" customHeight="1">
      <c r="A280" s="87">
        <v>276</v>
      </c>
      <c r="B280" s="113" t="s">
        <v>2107</v>
      </c>
      <c r="C280" s="112">
        <v>1</v>
      </c>
      <c r="D280" s="112" t="s">
        <v>15</v>
      </c>
      <c r="E280" s="111" t="s">
        <v>2127</v>
      </c>
      <c r="F280" s="112" t="s">
        <v>27</v>
      </c>
      <c r="G280" s="112" t="s">
        <v>17</v>
      </c>
      <c r="H280" s="116">
        <v>750</v>
      </c>
      <c r="I280" s="116">
        <v>750</v>
      </c>
      <c r="J280" s="111" t="s">
        <v>2034</v>
      </c>
      <c r="K280" s="117" t="s">
        <v>2128</v>
      </c>
      <c r="L280" s="114" t="s">
        <v>2129</v>
      </c>
    </row>
    <row r="281" spans="1:12" ht="24" customHeight="1">
      <c r="A281" s="87">
        <v>277</v>
      </c>
      <c r="B281" s="113" t="s">
        <v>2107</v>
      </c>
      <c r="C281" s="114">
        <v>3</v>
      </c>
      <c r="D281" s="114" t="s">
        <v>2030</v>
      </c>
      <c r="E281" s="7" t="s">
        <v>2130</v>
      </c>
      <c r="F281" s="114" t="s">
        <v>2032</v>
      </c>
      <c r="G281" s="114" t="s">
        <v>2033</v>
      </c>
      <c r="H281" s="116">
        <v>500</v>
      </c>
      <c r="I281" s="116">
        <v>500</v>
      </c>
      <c r="J281" s="115" t="s">
        <v>2034</v>
      </c>
      <c r="K281" s="117" t="s">
        <v>2131</v>
      </c>
      <c r="L281" s="114" t="s">
        <v>2132</v>
      </c>
    </row>
    <row r="282" spans="1:12" ht="24" customHeight="1">
      <c r="A282" s="87">
        <v>278</v>
      </c>
      <c r="B282" s="113" t="s">
        <v>2107</v>
      </c>
      <c r="C282" s="112">
        <v>6</v>
      </c>
      <c r="D282" s="112" t="s">
        <v>15</v>
      </c>
      <c r="E282" s="111" t="s">
        <v>2133</v>
      </c>
      <c r="F282" s="112" t="s">
        <v>40</v>
      </c>
      <c r="G282" s="112" t="s">
        <v>17</v>
      </c>
      <c r="H282" s="116">
        <v>500</v>
      </c>
      <c r="I282" s="116">
        <v>500</v>
      </c>
      <c r="J282" s="111" t="s">
        <v>2034</v>
      </c>
      <c r="K282" s="117" t="s">
        <v>2122</v>
      </c>
      <c r="L282" s="114" t="s">
        <v>2123</v>
      </c>
    </row>
    <row r="283" spans="1:12" ht="24" customHeight="1">
      <c r="A283" s="87">
        <v>279</v>
      </c>
      <c r="B283" s="113" t="s">
        <v>2107</v>
      </c>
      <c r="C283" s="120">
        <v>2</v>
      </c>
      <c r="D283" s="120" t="s">
        <v>2030</v>
      </c>
      <c r="E283" s="16" t="s">
        <v>2134</v>
      </c>
      <c r="F283" s="120" t="s">
        <v>2032</v>
      </c>
      <c r="G283" s="120" t="s">
        <v>2033</v>
      </c>
      <c r="H283" s="66">
        <v>500</v>
      </c>
      <c r="I283" s="66">
        <v>500</v>
      </c>
      <c r="J283" s="111" t="s">
        <v>2034</v>
      </c>
      <c r="K283" s="117" t="s">
        <v>2122</v>
      </c>
      <c r="L283" s="114" t="s">
        <v>2123</v>
      </c>
    </row>
    <row r="284" spans="1:12" ht="24" customHeight="1">
      <c r="A284" s="87">
        <v>280</v>
      </c>
      <c r="B284" s="113" t="s">
        <v>2107</v>
      </c>
      <c r="C284" s="117">
        <v>3</v>
      </c>
      <c r="D284" s="117" t="s">
        <v>2135</v>
      </c>
      <c r="E284" s="121" t="s">
        <v>2136</v>
      </c>
      <c r="F284" s="117" t="s">
        <v>2032</v>
      </c>
      <c r="G284" s="117" t="s">
        <v>2033</v>
      </c>
      <c r="H284" s="122">
        <v>1200</v>
      </c>
      <c r="I284" s="122">
        <v>1200</v>
      </c>
      <c r="J284" s="111" t="s">
        <v>2034</v>
      </c>
      <c r="K284" s="117" t="s">
        <v>2122</v>
      </c>
      <c r="L284" s="114" t="s">
        <v>2123</v>
      </c>
    </row>
    <row r="285" spans="1:12" ht="24" customHeight="1">
      <c r="A285" s="87">
        <v>281</v>
      </c>
      <c r="B285" s="113" t="s">
        <v>2107</v>
      </c>
      <c r="C285" s="117">
        <v>3</v>
      </c>
      <c r="D285" s="117" t="s">
        <v>2135</v>
      </c>
      <c r="E285" s="121" t="s">
        <v>2137</v>
      </c>
      <c r="F285" s="117" t="s">
        <v>2032</v>
      </c>
      <c r="G285" s="117" t="s">
        <v>2033</v>
      </c>
      <c r="H285" s="66">
        <v>1492</v>
      </c>
      <c r="I285" s="66">
        <v>1492</v>
      </c>
      <c r="J285" s="120" t="s">
        <v>2034</v>
      </c>
      <c r="K285" s="117" t="s">
        <v>2138</v>
      </c>
      <c r="L285" s="114" t="s">
        <v>2139</v>
      </c>
    </row>
    <row r="286" spans="1:12" ht="24" customHeight="1">
      <c r="A286" s="87">
        <v>282</v>
      </c>
      <c r="B286" s="113" t="s">
        <v>2107</v>
      </c>
      <c r="C286" s="117">
        <v>3</v>
      </c>
      <c r="D286" s="117" t="s">
        <v>2135</v>
      </c>
      <c r="E286" s="121" t="s">
        <v>2140</v>
      </c>
      <c r="F286" s="117" t="s">
        <v>2032</v>
      </c>
      <c r="G286" s="117" t="s">
        <v>2033</v>
      </c>
      <c r="H286" s="66">
        <v>388</v>
      </c>
      <c r="I286" s="66">
        <v>388</v>
      </c>
      <c r="J286" s="120" t="s">
        <v>2034</v>
      </c>
      <c r="K286" s="117" t="s">
        <v>2141</v>
      </c>
      <c r="L286" s="114" t="s">
        <v>2142</v>
      </c>
    </row>
    <row r="287" spans="1:12" ht="24" customHeight="1">
      <c r="A287" s="87">
        <v>283</v>
      </c>
      <c r="B287" s="113" t="s">
        <v>2107</v>
      </c>
      <c r="C287" s="117">
        <v>3</v>
      </c>
      <c r="D287" s="117" t="s">
        <v>2135</v>
      </c>
      <c r="E287" s="121" t="s">
        <v>2143</v>
      </c>
      <c r="F287" s="117" t="s">
        <v>2032</v>
      </c>
      <c r="G287" s="117" t="s">
        <v>2033</v>
      </c>
      <c r="H287" s="66">
        <v>1360</v>
      </c>
      <c r="I287" s="66">
        <v>1360</v>
      </c>
      <c r="J287" s="120" t="s">
        <v>2034</v>
      </c>
      <c r="K287" s="117" t="s">
        <v>2116</v>
      </c>
      <c r="L287" s="114" t="s">
        <v>2117</v>
      </c>
    </row>
    <row r="288" spans="1:12" ht="24" customHeight="1">
      <c r="A288" s="87">
        <v>284</v>
      </c>
      <c r="B288" s="114" t="s">
        <v>255</v>
      </c>
      <c r="C288" s="114">
        <v>1</v>
      </c>
      <c r="D288" s="114" t="s">
        <v>15</v>
      </c>
      <c r="E288" s="115" t="s">
        <v>2144</v>
      </c>
      <c r="F288" s="114" t="s">
        <v>27</v>
      </c>
      <c r="G288" s="114" t="s">
        <v>17</v>
      </c>
      <c r="H288" s="68">
        <v>200</v>
      </c>
      <c r="I288" s="68">
        <v>200</v>
      </c>
      <c r="J288" s="114" t="s">
        <v>2145</v>
      </c>
      <c r="K288" s="114" t="s">
        <v>2146</v>
      </c>
      <c r="L288" s="114" t="s">
        <v>2147</v>
      </c>
    </row>
    <row r="289" spans="1:12" ht="24" customHeight="1">
      <c r="A289" s="87">
        <v>285</v>
      </c>
      <c r="B289" s="114" t="s">
        <v>255</v>
      </c>
      <c r="C289" s="114">
        <v>1</v>
      </c>
      <c r="D289" s="114" t="s">
        <v>15</v>
      </c>
      <c r="E289" s="115" t="s">
        <v>256</v>
      </c>
      <c r="F289" s="114" t="s">
        <v>27</v>
      </c>
      <c r="G289" s="114" t="s">
        <v>17</v>
      </c>
      <c r="H289" s="68">
        <v>70</v>
      </c>
      <c r="I289" s="68">
        <v>70</v>
      </c>
      <c r="J289" s="114" t="s">
        <v>2145</v>
      </c>
      <c r="K289" s="114" t="s">
        <v>2146</v>
      </c>
      <c r="L289" s="114" t="s">
        <v>2147</v>
      </c>
    </row>
    <row r="290" spans="1:12" ht="24" customHeight="1">
      <c r="A290" s="87">
        <v>286</v>
      </c>
      <c r="B290" s="113" t="s">
        <v>255</v>
      </c>
      <c r="C290" s="114">
        <v>3</v>
      </c>
      <c r="D290" s="114" t="s">
        <v>15</v>
      </c>
      <c r="E290" s="115" t="s">
        <v>2148</v>
      </c>
      <c r="F290" s="114" t="s">
        <v>27</v>
      </c>
      <c r="G290" s="114" t="s">
        <v>17</v>
      </c>
      <c r="H290" s="68">
        <v>176</v>
      </c>
      <c r="I290" s="68">
        <v>150</v>
      </c>
      <c r="J290" s="114" t="s">
        <v>2145</v>
      </c>
      <c r="K290" s="114" t="s">
        <v>2146</v>
      </c>
      <c r="L290" s="114" t="s">
        <v>2147</v>
      </c>
    </row>
    <row r="291" spans="1:12" ht="24" customHeight="1">
      <c r="A291" s="87">
        <v>287</v>
      </c>
      <c r="B291" s="114" t="s">
        <v>255</v>
      </c>
      <c r="C291" s="114">
        <v>3</v>
      </c>
      <c r="D291" s="114" t="s">
        <v>15</v>
      </c>
      <c r="E291" s="115" t="s">
        <v>257</v>
      </c>
      <c r="F291" s="114" t="s">
        <v>27</v>
      </c>
      <c r="G291" s="114" t="s">
        <v>17</v>
      </c>
      <c r="H291" s="68">
        <v>100</v>
      </c>
      <c r="I291" s="68">
        <v>80</v>
      </c>
      <c r="J291" s="114" t="s">
        <v>2145</v>
      </c>
      <c r="K291" s="114" t="s">
        <v>2149</v>
      </c>
      <c r="L291" s="114" t="s">
        <v>2150</v>
      </c>
    </row>
    <row r="292" spans="1:12" ht="24" customHeight="1">
      <c r="A292" s="87">
        <v>288</v>
      </c>
      <c r="B292" s="114" t="s">
        <v>255</v>
      </c>
      <c r="C292" s="114">
        <v>4</v>
      </c>
      <c r="D292" s="114" t="s">
        <v>15</v>
      </c>
      <c r="E292" s="115" t="s">
        <v>2151</v>
      </c>
      <c r="F292" s="114" t="s">
        <v>27</v>
      </c>
      <c r="G292" s="114" t="s">
        <v>17</v>
      </c>
      <c r="H292" s="68">
        <v>20</v>
      </c>
      <c r="I292" s="68">
        <v>20</v>
      </c>
      <c r="J292" s="114" t="s">
        <v>2145</v>
      </c>
      <c r="K292" s="114" t="s">
        <v>2149</v>
      </c>
      <c r="L292" s="114" t="s">
        <v>2150</v>
      </c>
    </row>
    <row r="293" spans="1:12" ht="24" customHeight="1">
      <c r="A293" s="87">
        <v>289</v>
      </c>
      <c r="B293" s="114" t="s">
        <v>255</v>
      </c>
      <c r="C293" s="114">
        <v>4</v>
      </c>
      <c r="D293" s="114" t="s">
        <v>15</v>
      </c>
      <c r="E293" s="115" t="s">
        <v>2152</v>
      </c>
      <c r="F293" s="114" t="s">
        <v>27</v>
      </c>
      <c r="G293" s="114" t="s">
        <v>17</v>
      </c>
      <c r="H293" s="68">
        <v>200</v>
      </c>
      <c r="I293" s="68">
        <v>150</v>
      </c>
      <c r="J293" s="114" t="s">
        <v>2145</v>
      </c>
      <c r="K293" s="114" t="s">
        <v>2149</v>
      </c>
      <c r="L293" s="114" t="s">
        <v>2150</v>
      </c>
    </row>
    <row r="294" spans="1:12" ht="24" customHeight="1">
      <c r="A294" s="87">
        <v>290</v>
      </c>
      <c r="B294" s="113" t="s">
        <v>2153</v>
      </c>
      <c r="C294" s="114">
        <v>7</v>
      </c>
      <c r="D294" s="114" t="s">
        <v>2154</v>
      </c>
      <c r="E294" s="115" t="s">
        <v>2155</v>
      </c>
      <c r="F294" s="114" t="s">
        <v>2156</v>
      </c>
      <c r="G294" s="114" t="s">
        <v>2157</v>
      </c>
      <c r="H294" s="116">
        <v>200</v>
      </c>
      <c r="I294" s="116">
        <v>180</v>
      </c>
      <c r="J294" s="115" t="s">
        <v>2158</v>
      </c>
      <c r="K294" s="117" t="s">
        <v>2159</v>
      </c>
      <c r="L294" s="114" t="s">
        <v>2160</v>
      </c>
    </row>
    <row r="295" spans="1:12" ht="24" customHeight="1">
      <c r="A295" s="87">
        <v>291</v>
      </c>
      <c r="B295" s="113" t="s">
        <v>2153</v>
      </c>
      <c r="C295" s="114">
        <v>1</v>
      </c>
      <c r="D295" s="114" t="s">
        <v>2161</v>
      </c>
      <c r="E295" s="115" t="s">
        <v>2162</v>
      </c>
      <c r="F295" s="114" t="s">
        <v>2163</v>
      </c>
      <c r="G295" s="114" t="s">
        <v>2157</v>
      </c>
      <c r="H295" s="116">
        <v>1000</v>
      </c>
      <c r="I295" s="116">
        <v>900</v>
      </c>
      <c r="J295" s="115" t="s">
        <v>2164</v>
      </c>
      <c r="K295" s="117" t="s">
        <v>2165</v>
      </c>
      <c r="L295" s="114" t="s">
        <v>2166</v>
      </c>
    </row>
    <row r="296" spans="1:12" ht="24" customHeight="1">
      <c r="A296" s="87">
        <v>292</v>
      </c>
      <c r="B296" s="113" t="s">
        <v>2153</v>
      </c>
      <c r="C296" s="114">
        <v>1</v>
      </c>
      <c r="D296" s="114" t="s">
        <v>2154</v>
      </c>
      <c r="E296" s="115" t="s">
        <v>2167</v>
      </c>
      <c r="F296" s="114" t="s">
        <v>2156</v>
      </c>
      <c r="G296" s="114" t="s">
        <v>2168</v>
      </c>
      <c r="H296" s="116">
        <v>24</v>
      </c>
      <c r="I296" s="116">
        <v>22</v>
      </c>
      <c r="J296" s="115" t="s">
        <v>2169</v>
      </c>
      <c r="K296" s="117" t="s">
        <v>2170</v>
      </c>
      <c r="L296" s="114" t="s">
        <v>2171</v>
      </c>
    </row>
    <row r="297" spans="1:12" ht="24" customHeight="1">
      <c r="A297" s="87">
        <v>293</v>
      </c>
      <c r="B297" s="113" t="s">
        <v>2153</v>
      </c>
      <c r="C297" s="114">
        <v>4</v>
      </c>
      <c r="D297" s="114" t="s">
        <v>2154</v>
      </c>
      <c r="E297" s="115" t="s">
        <v>2172</v>
      </c>
      <c r="F297" s="114" t="s">
        <v>2156</v>
      </c>
      <c r="G297" s="114" t="s">
        <v>2157</v>
      </c>
      <c r="H297" s="116">
        <v>104</v>
      </c>
      <c r="I297" s="116">
        <v>104</v>
      </c>
      <c r="J297" s="115" t="s">
        <v>2169</v>
      </c>
      <c r="K297" s="117" t="s">
        <v>2170</v>
      </c>
      <c r="L297" s="114" t="s">
        <v>2171</v>
      </c>
    </row>
    <row r="298" spans="1:12" ht="24" customHeight="1">
      <c r="A298" s="87">
        <v>294</v>
      </c>
      <c r="B298" s="113" t="s">
        <v>2153</v>
      </c>
      <c r="C298" s="114">
        <v>3</v>
      </c>
      <c r="D298" s="114" t="s">
        <v>2154</v>
      </c>
      <c r="E298" s="115" t="s">
        <v>2173</v>
      </c>
      <c r="F298" s="114" t="s">
        <v>2174</v>
      </c>
      <c r="G298" s="114" t="s">
        <v>2168</v>
      </c>
      <c r="H298" s="116">
        <v>35</v>
      </c>
      <c r="I298" s="116">
        <v>15</v>
      </c>
      <c r="J298" s="115" t="s">
        <v>2175</v>
      </c>
      <c r="K298" s="117" t="s">
        <v>2176</v>
      </c>
      <c r="L298" s="114" t="s">
        <v>2177</v>
      </c>
    </row>
    <row r="299" spans="1:12" ht="24" customHeight="1">
      <c r="A299" s="87">
        <v>295</v>
      </c>
      <c r="B299" s="113" t="s">
        <v>2153</v>
      </c>
      <c r="C299" s="114">
        <v>10</v>
      </c>
      <c r="D299" s="114" t="s">
        <v>2154</v>
      </c>
      <c r="E299" s="115" t="s">
        <v>2178</v>
      </c>
      <c r="F299" s="114" t="s">
        <v>2174</v>
      </c>
      <c r="G299" s="114" t="s">
        <v>2168</v>
      </c>
      <c r="H299" s="116">
        <v>35</v>
      </c>
      <c r="I299" s="116">
        <v>15</v>
      </c>
      <c r="J299" s="115" t="s">
        <v>2175</v>
      </c>
      <c r="K299" s="117" t="s">
        <v>2176</v>
      </c>
      <c r="L299" s="114" t="s">
        <v>2177</v>
      </c>
    </row>
    <row r="300" spans="1:12" ht="24" customHeight="1">
      <c r="A300" s="87">
        <v>296</v>
      </c>
      <c r="B300" s="113" t="s">
        <v>2153</v>
      </c>
      <c r="C300" s="114">
        <v>3</v>
      </c>
      <c r="D300" s="114" t="s">
        <v>2154</v>
      </c>
      <c r="E300" s="115" t="s">
        <v>2179</v>
      </c>
      <c r="F300" s="114" t="s">
        <v>2174</v>
      </c>
      <c r="G300" s="114" t="s">
        <v>2168</v>
      </c>
      <c r="H300" s="116">
        <v>15</v>
      </c>
      <c r="I300" s="116">
        <v>15</v>
      </c>
      <c r="J300" s="115" t="s">
        <v>2175</v>
      </c>
      <c r="K300" s="117" t="s">
        <v>2176</v>
      </c>
      <c r="L300" s="114" t="s">
        <v>2177</v>
      </c>
    </row>
    <row r="301" spans="1:12" ht="24" customHeight="1">
      <c r="A301" s="87">
        <v>297</v>
      </c>
      <c r="B301" s="113" t="s">
        <v>2153</v>
      </c>
      <c r="C301" s="114">
        <v>10</v>
      </c>
      <c r="D301" s="114" t="s">
        <v>2154</v>
      </c>
      <c r="E301" s="115" t="s">
        <v>2180</v>
      </c>
      <c r="F301" s="114" t="s">
        <v>2174</v>
      </c>
      <c r="G301" s="114" t="s">
        <v>2168</v>
      </c>
      <c r="H301" s="116">
        <v>15</v>
      </c>
      <c r="I301" s="116">
        <v>15</v>
      </c>
      <c r="J301" s="115" t="s">
        <v>2175</v>
      </c>
      <c r="K301" s="117" t="s">
        <v>2176</v>
      </c>
      <c r="L301" s="114" t="s">
        <v>2177</v>
      </c>
    </row>
    <row r="302" spans="1:12" ht="24" customHeight="1">
      <c r="A302" s="87">
        <v>298</v>
      </c>
      <c r="B302" s="113" t="s">
        <v>2153</v>
      </c>
      <c r="C302" s="112">
        <v>2</v>
      </c>
      <c r="D302" s="112" t="s">
        <v>2154</v>
      </c>
      <c r="E302" s="111" t="s">
        <v>2181</v>
      </c>
      <c r="F302" s="112" t="s">
        <v>2174</v>
      </c>
      <c r="G302" s="112" t="s">
        <v>2168</v>
      </c>
      <c r="H302" s="116">
        <v>15</v>
      </c>
      <c r="I302" s="116">
        <v>15</v>
      </c>
      <c r="J302" s="115" t="s">
        <v>2175</v>
      </c>
      <c r="K302" s="117" t="s">
        <v>2182</v>
      </c>
      <c r="L302" s="114" t="s">
        <v>2183</v>
      </c>
    </row>
    <row r="303" spans="1:12" ht="24" customHeight="1">
      <c r="A303" s="87">
        <v>299</v>
      </c>
      <c r="B303" s="113" t="s">
        <v>2153</v>
      </c>
      <c r="C303" s="112">
        <v>11</v>
      </c>
      <c r="D303" s="112" t="s">
        <v>2154</v>
      </c>
      <c r="E303" s="111" t="s">
        <v>2181</v>
      </c>
      <c r="F303" s="112" t="s">
        <v>2174</v>
      </c>
      <c r="G303" s="112" t="s">
        <v>2168</v>
      </c>
      <c r="H303" s="116">
        <v>15</v>
      </c>
      <c r="I303" s="116">
        <v>15</v>
      </c>
      <c r="J303" s="115" t="s">
        <v>2175</v>
      </c>
      <c r="K303" s="117" t="s">
        <v>2182</v>
      </c>
      <c r="L303" s="114" t="s">
        <v>2183</v>
      </c>
    </row>
    <row r="304" spans="1:12" ht="24" customHeight="1">
      <c r="A304" s="87">
        <v>300</v>
      </c>
      <c r="B304" s="113" t="s">
        <v>2153</v>
      </c>
      <c r="C304" s="114">
        <v>2</v>
      </c>
      <c r="D304" s="114" t="s">
        <v>2154</v>
      </c>
      <c r="E304" s="115" t="s">
        <v>2184</v>
      </c>
      <c r="F304" s="112" t="s">
        <v>40</v>
      </c>
      <c r="G304" s="114" t="s">
        <v>2157</v>
      </c>
      <c r="H304" s="116">
        <v>150</v>
      </c>
      <c r="I304" s="116">
        <v>150</v>
      </c>
      <c r="J304" s="115" t="s">
        <v>2175</v>
      </c>
      <c r="K304" s="117" t="s">
        <v>2185</v>
      </c>
      <c r="L304" s="114" t="s">
        <v>2186</v>
      </c>
    </row>
    <row r="305" spans="1:12" ht="24" customHeight="1">
      <c r="A305" s="87">
        <v>301</v>
      </c>
      <c r="B305" s="113" t="s">
        <v>2153</v>
      </c>
      <c r="C305" s="114">
        <v>5</v>
      </c>
      <c r="D305" s="114" t="s">
        <v>2154</v>
      </c>
      <c r="E305" s="115" t="s">
        <v>2187</v>
      </c>
      <c r="F305" s="112" t="s">
        <v>40</v>
      </c>
      <c r="G305" s="114" t="s">
        <v>2157</v>
      </c>
      <c r="H305" s="116">
        <v>40</v>
      </c>
      <c r="I305" s="116">
        <v>40</v>
      </c>
      <c r="J305" s="115" t="s">
        <v>2175</v>
      </c>
      <c r="K305" s="117" t="s">
        <v>2188</v>
      </c>
      <c r="L305" s="114" t="s">
        <v>2189</v>
      </c>
    </row>
    <row r="306" spans="1:12" ht="24" customHeight="1">
      <c r="A306" s="87">
        <v>302</v>
      </c>
      <c r="B306" s="113" t="s">
        <v>2153</v>
      </c>
      <c r="C306" s="112">
        <v>2</v>
      </c>
      <c r="D306" s="112" t="s">
        <v>15</v>
      </c>
      <c r="E306" s="111" t="s">
        <v>2190</v>
      </c>
      <c r="F306" s="112" t="s">
        <v>40</v>
      </c>
      <c r="G306" s="112" t="s">
        <v>17</v>
      </c>
      <c r="H306" s="116">
        <v>35</v>
      </c>
      <c r="I306" s="116">
        <v>35</v>
      </c>
      <c r="J306" s="115" t="s">
        <v>2175</v>
      </c>
      <c r="K306" s="117" t="s">
        <v>2188</v>
      </c>
      <c r="L306" s="114" t="s">
        <v>2189</v>
      </c>
    </row>
    <row r="307" spans="1:12" ht="24" customHeight="1">
      <c r="A307" s="87">
        <v>303</v>
      </c>
      <c r="B307" s="113" t="s">
        <v>2153</v>
      </c>
      <c r="C307" s="114">
        <v>3</v>
      </c>
      <c r="D307" s="114" t="s">
        <v>2154</v>
      </c>
      <c r="E307" s="7" t="s">
        <v>2191</v>
      </c>
      <c r="F307" s="112" t="s">
        <v>40</v>
      </c>
      <c r="G307" s="114" t="s">
        <v>2157</v>
      </c>
      <c r="H307" s="116">
        <v>80</v>
      </c>
      <c r="I307" s="116">
        <v>80</v>
      </c>
      <c r="J307" s="115" t="s">
        <v>2175</v>
      </c>
      <c r="K307" s="117" t="s">
        <v>2188</v>
      </c>
      <c r="L307" s="114" t="s">
        <v>2189</v>
      </c>
    </row>
    <row r="308" spans="1:12" ht="24" customHeight="1">
      <c r="A308" s="87">
        <v>304</v>
      </c>
      <c r="B308" s="113" t="s">
        <v>2153</v>
      </c>
      <c r="C308" s="112">
        <v>2</v>
      </c>
      <c r="D308" s="112" t="s">
        <v>2154</v>
      </c>
      <c r="E308" s="111" t="s">
        <v>2192</v>
      </c>
      <c r="F308" s="112" t="s">
        <v>40</v>
      </c>
      <c r="G308" s="112" t="s">
        <v>2168</v>
      </c>
      <c r="H308" s="116">
        <v>20</v>
      </c>
      <c r="I308" s="116">
        <v>20</v>
      </c>
      <c r="J308" s="115" t="s">
        <v>2175</v>
      </c>
      <c r="K308" s="117" t="s">
        <v>2188</v>
      </c>
      <c r="L308" s="114" t="s">
        <v>2189</v>
      </c>
    </row>
    <row r="309" spans="1:12" ht="24" customHeight="1">
      <c r="A309" s="87">
        <v>305</v>
      </c>
      <c r="B309" s="113" t="s">
        <v>2153</v>
      </c>
      <c r="C309" s="120">
        <v>3</v>
      </c>
      <c r="D309" s="120" t="s">
        <v>2154</v>
      </c>
      <c r="E309" s="16" t="s">
        <v>2193</v>
      </c>
      <c r="F309" s="112" t="s">
        <v>40</v>
      </c>
      <c r="G309" s="120" t="s">
        <v>2157</v>
      </c>
      <c r="H309" s="66">
        <v>80</v>
      </c>
      <c r="I309" s="66">
        <v>80</v>
      </c>
      <c r="J309" s="115" t="s">
        <v>2175</v>
      </c>
      <c r="K309" s="117" t="s">
        <v>2185</v>
      </c>
      <c r="L309" s="114" t="s">
        <v>2186</v>
      </c>
    </row>
    <row r="310" spans="1:12" ht="24" customHeight="1">
      <c r="A310" s="87">
        <v>306</v>
      </c>
      <c r="B310" s="120" t="s">
        <v>2153</v>
      </c>
      <c r="C310" s="120">
        <v>1</v>
      </c>
      <c r="D310" s="120" t="s">
        <v>2154</v>
      </c>
      <c r="E310" s="16" t="s">
        <v>2194</v>
      </c>
      <c r="F310" s="120" t="s">
        <v>2195</v>
      </c>
      <c r="G310" s="120" t="s">
        <v>2157</v>
      </c>
      <c r="H310" s="66">
        <v>589</v>
      </c>
      <c r="I310" s="66">
        <v>589</v>
      </c>
      <c r="J310" s="117" t="s">
        <v>2196</v>
      </c>
      <c r="K310" s="117" t="s">
        <v>2197</v>
      </c>
      <c r="L310" s="114" t="s">
        <v>2198</v>
      </c>
    </row>
    <row r="311" spans="1:12" ht="24" customHeight="1">
      <c r="A311" s="87">
        <v>307</v>
      </c>
      <c r="B311" s="117" t="s">
        <v>2153</v>
      </c>
      <c r="C311" s="117">
        <v>1</v>
      </c>
      <c r="D311" s="120" t="s">
        <v>2154</v>
      </c>
      <c r="E311" s="16" t="s">
        <v>2199</v>
      </c>
      <c r="F311" s="120" t="s">
        <v>2156</v>
      </c>
      <c r="G311" s="120" t="s">
        <v>2157</v>
      </c>
      <c r="H311" s="66">
        <v>300</v>
      </c>
      <c r="I311" s="66">
        <v>300</v>
      </c>
      <c r="J311" s="117" t="s">
        <v>2196</v>
      </c>
      <c r="K311" s="117" t="s">
        <v>2200</v>
      </c>
      <c r="L311" s="114" t="s">
        <v>2198</v>
      </c>
    </row>
    <row r="312" spans="1:12" ht="24" customHeight="1">
      <c r="A312" s="87">
        <v>308</v>
      </c>
      <c r="B312" s="117" t="s">
        <v>2153</v>
      </c>
      <c r="C312" s="117">
        <v>2</v>
      </c>
      <c r="D312" s="120" t="s">
        <v>2154</v>
      </c>
      <c r="E312" s="16" t="s">
        <v>2201</v>
      </c>
      <c r="F312" s="120" t="s">
        <v>2195</v>
      </c>
      <c r="G312" s="120" t="s">
        <v>2157</v>
      </c>
      <c r="H312" s="66">
        <v>280</v>
      </c>
      <c r="I312" s="66">
        <v>169</v>
      </c>
      <c r="J312" s="117" t="s">
        <v>2196</v>
      </c>
      <c r="K312" s="117" t="s">
        <v>2202</v>
      </c>
      <c r="L312" s="114" t="s">
        <v>2203</v>
      </c>
    </row>
    <row r="313" spans="1:12" ht="24" customHeight="1">
      <c r="A313" s="87">
        <v>309</v>
      </c>
      <c r="B313" s="46" t="s">
        <v>2204</v>
      </c>
      <c r="C313" s="114">
        <v>3</v>
      </c>
      <c r="D313" s="114" t="s">
        <v>2154</v>
      </c>
      <c r="E313" s="47" t="s">
        <v>2205</v>
      </c>
      <c r="F313" s="114" t="s">
        <v>2195</v>
      </c>
      <c r="G313" s="114" t="s">
        <v>2157</v>
      </c>
      <c r="H313" s="101">
        <v>500</v>
      </c>
      <c r="I313" s="101">
        <v>500</v>
      </c>
      <c r="J313" s="115" t="s">
        <v>2206</v>
      </c>
      <c r="K313" s="48" t="s">
        <v>2207</v>
      </c>
      <c r="L313" s="111" t="s">
        <v>2208</v>
      </c>
    </row>
    <row r="314" spans="1:12" ht="24" customHeight="1">
      <c r="A314" s="87">
        <v>310</v>
      </c>
      <c r="B314" s="46" t="s">
        <v>2204</v>
      </c>
      <c r="C314" s="114">
        <v>3</v>
      </c>
      <c r="D314" s="114" t="s">
        <v>2154</v>
      </c>
      <c r="E314" s="47" t="s">
        <v>2209</v>
      </c>
      <c r="F314" s="114" t="s">
        <v>2195</v>
      </c>
      <c r="G314" s="114" t="s">
        <v>2157</v>
      </c>
      <c r="H314" s="101">
        <v>500</v>
      </c>
      <c r="I314" s="101">
        <v>500</v>
      </c>
      <c r="J314" s="115" t="s">
        <v>2206</v>
      </c>
      <c r="K314" s="48" t="s">
        <v>2207</v>
      </c>
      <c r="L314" s="111" t="s">
        <v>2208</v>
      </c>
    </row>
    <row r="315" spans="1:12" ht="24" customHeight="1">
      <c r="A315" s="87">
        <v>311</v>
      </c>
      <c r="B315" s="46" t="s">
        <v>2204</v>
      </c>
      <c r="C315" s="114">
        <v>3</v>
      </c>
      <c r="D315" s="114" t="s">
        <v>2154</v>
      </c>
      <c r="E315" s="47" t="s">
        <v>2210</v>
      </c>
      <c r="F315" s="114" t="s">
        <v>2195</v>
      </c>
      <c r="G315" s="114" t="s">
        <v>2157</v>
      </c>
      <c r="H315" s="102">
        <v>600</v>
      </c>
      <c r="I315" s="101">
        <v>300</v>
      </c>
      <c r="J315" s="115" t="s">
        <v>2206</v>
      </c>
      <c r="K315" s="48" t="s">
        <v>2211</v>
      </c>
      <c r="L315" s="111" t="s">
        <v>2212</v>
      </c>
    </row>
    <row r="316" spans="1:12" ht="24" customHeight="1">
      <c r="A316" s="87">
        <v>312</v>
      </c>
      <c r="B316" s="46" t="s">
        <v>2204</v>
      </c>
      <c r="C316" s="114">
        <v>3</v>
      </c>
      <c r="D316" s="114" t="s">
        <v>2154</v>
      </c>
      <c r="E316" s="47" t="s">
        <v>2213</v>
      </c>
      <c r="F316" s="114" t="s">
        <v>2195</v>
      </c>
      <c r="G316" s="114" t="s">
        <v>2157</v>
      </c>
      <c r="H316" s="102">
        <v>850</v>
      </c>
      <c r="I316" s="101">
        <v>850</v>
      </c>
      <c r="J316" s="115" t="s">
        <v>2206</v>
      </c>
      <c r="K316" s="48" t="s">
        <v>2207</v>
      </c>
      <c r="L316" s="111" t="s">
        <v>2208</v>
      </c>
    </row>
    <row r="317" spans="1:12" ht="24" customHeight="1">
      <c r="A317" s="87">
        <v>313</v>
      </c>
      <c r="B317" s="46" t="s">
        <v>2204</v>
      </c>
      <c r="C317" s="114">
        <v>3</v>
      </c>
      <c r="D317" s="114" t="s">
        <v>2154</v>
      </c>
      <c r="E317" s="47" t="s">
        <v>2214</v>
      </c>
      <c r="F317" s="114" t="s">
        <v>2195</v>
      </c>
      <c r="G317" s="114" t="s">
        <v>2157</v>
      </c>
      <c r="H317" s="102">
        <v>700</v>
      </c>
      <c r="I317" s="101">
        <v>500</v>
      </c>
      <c r="J317" s="115" t="s">
        <v>2206</v>
      </c>
      <c r="K317" s="48" t="s">
        <v>2207</v>
      </c>
      <c r="L317" s="111" t="s">
        <v>2208</v>
      </c>
    </row>
    <row r="318" spans="1:12" ht="24" customHeight="1">
      <c r="A318" s="87">
        <v>314</v>
      </c>
      <c r="B318" s="46" t="s">
        <v>2204</v>
      </c>
      <c r="C318" s="114">
        <v>3</v>
      </c>
      <c r="D318" s="114" t="s">
        <v>2154</v>
      </c>
      <c r="E318" s="47" t="s">
        <v>2215</v>
      </c>
      <c r="F318" s="114" t="s">
        <v>2195</v>
      </c>
      <c r="G318" s="114" t="s">
        <v>2168</v>
      </c>
      <c r="H318" s="101">
        <v>20</v>
      </c>
      <c r="I318" s="102">
        <v>20</v>
      </c>
      <c r="J318" s="115" t="s">
        <v>2206</v>
      </c>
      <c r="K318" s="48" t="s">
        <v>2216</v>
      </c>
      <c r="L318" s="111" t="s">
        <v>2217</v>
      </c>
    </row>
    <row r="319" spans="1:12" ht="24" customHeight="1">
      <c r="A319" s="87">
        <v>315</v>
      </c>
      <c r="B319" s="46" t="s">
        <v>2204</v>
      </c>
      <c r="C319" s="114">
        <v>3</v>
      </c>
      <c r="D319" s="114" t="s">
        <v>2154</v>
      </c>
      <c r="E319" s="47" t="s">
        <v>2218</v>
      </c>
      <c r="F319" s="114" t="s">
        <v>2195</v>
      </c>
      <c r="G319" s="114" t="s">
        <v>2168</v>
      </c>
      <c r="H319" s="101">
        <v>20</v>
      </c>
      <c r="I319" s="102">
        <v>20</v>
      </c>
      <c r="J319" s="115" t="s">
        <v>2206</v>
      </c>
      <c r="K319" s="48" t="s">
        <v>2216</v>
      </c>
      <c r="L319" s="111" t="s">
        <v>2217</v>
      </c>
    </row>
    <row r="320" spans="1:12" ht="24" customHeight="1">
      <c r="A320" s="87">
        <v>316</v>
      </c>
      <c r="B320" s="46" t="s">
        <v>2204</v>
      </c>
      <c r="C320" s="114">
        <v>3</v>
      </c>
      <c r="D320" s="114" t="s">
        <v>2154</v>
      </c>
      <c r="E320" s="47" t="s">
        <v>2219</v>
      </c>
      <c r="F320" s="114" t="s">
        <v>2195</v>
      </c>
      <c r="G320" s="114" t="s">
        <v>2157</v>
      </c>
      <c r="H320" s="101">
        <v>50</v>
      </c>
      <c r="I320" s="101">
        <v>50</v>
      </c>
      <c r="J320" s="115" t="s">
        <v>2206</v>
      </c>
      <c r="K320" s="48" t="s">
        <v>2216</v>
      </c>
      <c r="L320" s="111" t="s">
        <v>2217</v>
      </c>
    </row>
    <row r="321" spans="1:12" ht="24" customHeight="1">
      <c r="A321" s="87">
        <v>317</v>
      </c>
      <c r="B321" s="46" t="s">
        <v>2204</v>
      </c>
      <c r="C321" s="114">
        <v>3</v>
      </c>
      <c r="D321" s="114" t="s">
        <v>2154</v>
      </c>
      <c r="E321" s="47" t="s">
        <v>2220</v>
      </c>
      <c r="F321" s="114" t="s">
        <v>2195</v>
      </c>
      <c r="G321" s="114" t="s">
        <v>2157</v>
      </c>
      <c r="H321" s="101">
        <v>70</v>
      </c>
      <c r="I321" s="101">
        <v>70</v>
      </c>
      <c r="J321" s="115" t="s">
        <v>2206</v>
      </c>
      <c r="K321" s="48" t="s">
        <v>2211</v>
      </c>
      <c r="L321" s="111" t="s">
        <v>2212</v>
      </c>
    </row>
    <row r="322" spans="1:12" ht="24" customHeight="1">
      <c r="A322" s="87">
        <v>318</v>
      </c>
      <c r="B322" s="46" t="s">
        <v>2204</v>
      </c>
      <c r="C322" s="114">
        <v>3</v>
      </c>
      <c r="D322" s="114" t="s">
        <v>2154</v>
      </c>
      <c r="E322" s="47" t="s">
        <v>2221</v>
      </c>
      <c r="F322" s="114" t="s">
        <v>2195</v>
      </c>
      <c r="G322" s="114" t="s">
        <v>2157</v>
      </c>
      <c r="H322" s="101">
        <v>30</v>
      </c>
      <c r="I322" s="101">
        <v>30</v>
      </c>
      <c r="J322" s="115" t="s">
        <v>2206</v>
      </c>
      <c r="K322" s="48" t="s">
        <v>2211</v>
      </c>
      <c r="L322" s="111" t="s">
        <v>2212</v>
      </c>
    </row>
    <row r="323" spans="1:12" ht="24" customHeight="1">
      <c r="A323" s="87">
        <v>319</v>
      </c>
      <c r="B323" s="46" t="s">
        <v>2204</v>
      </c>
      <c r="C323" s="114">
        <v>3</v>
      </c>
      <c r="D323" s="114" t="s">
        <v>2154</v>
      </c>
      <c r="E323" s="47" t="s">
        <v>2222</v>
      </c>
      <c r="F323" s="114" t="s">
        <v>2195</v>
      </c>
      <c r="G323" s="114" t="s">
        <v>2157</v>
      </c>
      <c r="H323" s="101">
        <v>30</v>
      </c>
      <c r="I323" s="101">
        <v>30</v>
      </c>
      <c r="J323" s="115" t="s">
        <v>2206</v>
      </c>
      <c r="K323" s="48" t="s">
        <v>2211</v>
      </c>
      <c r="L323" s="111" t="s">
        <v>2212</v>
      </c>
    </row>
    <row r="324" spans="1:12" ht="24" customHeight="1">
      <c r="A324" s="87">
        <v>320</v>
      </c>
      <c r="B324" s="46" t="s">
        <v>2204</v>
      </c>
      <c r="C324" s="114">
        <v>3</v>
      </c>
      <c r="D324" s="114" t="s">
        <v>2154</v>
      </c>
      <c r="E324" s="47" t="s">
        <v>2223</v>
      </c>
      <c r="F324" s="114" t="s">
        <v>2195</v>
      </c>
      <c r="G324" s="114" t="s">
        <v>2157</v>
      </c>
      <c r="H324" s="101">
        <v>30</v>
      </c>
      <c r="I324" s="101">
        <v>30</v>
      </c>
      <c r="J324" s="115" t="s">
        <v>2206</v>
      </c>
      <c r="K324" s="48" t="s">
        <v>2211</v>
      </c>
      <c r="L324" s="111" t="s">
        <v>2212</v>
      </c>
    </row>
    <row r="325" spans="1:12" ht="24" customHeight="1">
      <c r="A325" s="87">
        <v>321</v>
      </c>
      <c r="B325" s="46" t="s">
        <v>2204</v>
      </c>
      <c r="C325" s="114">
        <v>3</v>
      </c>
      <c r="D325" s="114" t="s">
        <v>2154</v>
      </c>
      <c r="E325" s="47" t="s">
        <v>2224</v>
      </c>
      <c r="F325" s="114" t="s">
        <v>2195</v>
      </c>
      <c r="G325" s="114" t="s">
        <v>2157</v>
      </c>
      <c r="H325" s="101">
        <v>50</v>
      </c>
      <c r="I325" s="101">
        <v>50</v>
      </c>
      <c r="J325" s="115" t="s">
        <v>2206</v>
      </c>
      <c r="K325" s="48" t="s">
        <v>2211</v>
      </c>
      <c r="L325" s="111" t="s">
        <v>2212</v>
      </c>
    </row>
    <row r="326" spans="1:12" ht="24" customHeight="1">
      <c r="A326" s="87">
        <v>322</v>
      </c>
      <c r="B326" s="46" t="s">
        <v>2204</v>
      </c>
      <c r="C326" s="114">
        <v>3</v>
      </c>
      <c r="D326" s="114" t="s">
        <v>2154</v>
      </c>
      <c r="E326" s="47" t="s">
        <v>2225</v>
      </c>
      <c r="F326" s="114" t="s">
        <v>2195</v>
      </c>
      <c r="G326" s="114" t="s">
        <v>2157</v>
      </c>
      <c r="H326" s="101">
        <v>80</v>
      </c>
      <c r="I326" s="101">
        <v>80</v>
      </c>
      <c r="J326" s="115" t="s">
        <v>2206</v>
      </c>
      <c r="K326" s="48" t="s">
        <v>2211</v>
      </c>
      <c r="L326" s="111" t="s">
        <v>2212</v>
      </c>
    </row>
    <row r="327" spans="1:12" ht="24" customHeight="1">
      <c r="A327" s="87">
        <v>323</v>
      </c>
      <c r="B327" s="46" t="s">
        <v>2204</v>
      </c>
      <c r="C327" s="114">
        <v>3</v>
      </c>
      <c r="D327" s="114" t="s">
        <v>2154</v>
      </c>
      <c r="E327" s="47" t="s">
        <v>2226</v>
      </c>
      <c r="F327" s="114" t="s">
        <v>2195</v>
      </c>
      <c r="G327" s="114" t="s">
        <v>2157</v>
      </c>
      <c r="H327" s="101">
        <v>25</v>
      </c>
      <c r="I327" s="101">
        <v>25</v>
      </c>
      <c r="J327" s="115" t="s">
        <v>2206</v>
      </c>
      <c r="K327" s="48" t="s">
        <v>2207</v>
      </c>
      <c r="L327" s="111" t="s">
        <v>2217</v>
      </c>
    </row>
    <row r="328" spans="1:12" ht="24" customHeight="1">
      <c r="A328" s="87">
        <v>324</v>
      </c>
      <c r="B328" s="46" t="s">
        <v>2204</v>
      </c>
      <c r="C328" s="114">
        <v>3</v>
      </c>
      <c r="D328" s="114" t="s">
        <v>2154</v>
      </c>
      <c r="E328" s="47" t="s">
        <v>2227</v>
      </c>
      <c r="F328" s="114" t="s">
        <v>2195</v>
      </c>
      <c r="G328" s="114" t="s">
        <v>2157</v>
      </c>
      <c r="H328" s="101">
        <v>85</v>
      </c>
      <c r="I328" s="101">
        <v>85</v>
      </c>
      <c r="J328" s="115" t="s">
        <v>2206</v>
      </c>
      <c r="K328" s="48" t="s">
        <v>2207</v>
      </c>
      <c r="L328" s="111" t="s">
        <v>2217</v>
      </c>
    </row>
    <row r="329" spans="1:12" ht="24" customHeight="1">
      <c r="A329" s="87">
        <v>325</v>
      </c>
      <c r="B329" s="46" t="s">
        <v>2204</v>
      </c>
      <c r="C329" s="114">
        <v>3</v>
      </c>
      <c r="D329" s="114" t="s">
        <v>2154</v>
      </c>
      <c r="E329" s="47" t="s">
        <v>2228</v>
      </c>
      <c r="F329" s="114" t="s">
        <v>2195</v>
      </c>
      <c r="G329" s="114" t="s">
        <v>2157</v>
      </c>
      <c r="H329" s="101">
        <v>25</v>
      </c>
      <c r="I329" s="101">
        <v>25</v>
      </c>
      <c r="J329" s="115" t="s">
        <v>2206</v>
      </c>
      <c r="K329" s="48" t="s">
        <v>2207</v>
      </c>
      <c r="L329" s="111" t="s">
        <v>2217</v>
      </c>
    </row>
    <row r="330" spans="1:12" ht="24" customHeight="1">
      <c r="A330" s="87">
        <v>326</v>
      </c>
      <c r="B330" s="46" t="s">
        <v>2204</v>
      </c>
      <c r="C330" s="114">
        <v>3</v>
      </c>
      <c r="D330" s="114" t="s">
        <v>2154</v>
      </c>
      <c r="E330" s="47" t="s">
        <v>2229</v>
      </c>
      <c r="F330" s="114" t="s">
        <v>2195</v>
      </c>
      <c r="G330" s="114" t="s">
        <v>2168</v>
      </c>
      <c r="H330" s="101">
        <v>18</v>
      </c>
      <c r="I330" s="102">
        <v>18</v>
      </c>
      <c r="J330" s="115" t="s">
        <v>2206</v>
      </c>
      <c r="K330" s="48" t="s">
        <v>2207</v>
      </c>
      <c r="L330" s="111" t="s">
        <v>2217</v>
      </c>
    </row>
    <row r="331" spans="1:12" ht="24" customHeight="1">
      <c r="A331" s="87">
        <v>327</v>
      </c>
      <c r="B331" s="46" t="s">
        <v>2204</v>
      </c>
      <c r="C331" s="114">
        <v>3</v>
      </c>
      <c r="D331" s="114" t="s">
        <v>2154</v>
      </c>
      <c r="E331" s="47" t="s">
        <v>2230</v>
      </c>
      <c r="F331" s="114" t="s">
        <v>2195</v>
      </c>
      <c r="G331" s="114" t="s">
        <v>2157</v>
      </c>
      <c r="H331" s="101">
        <v>55</v>
      </c>
      <c r="I331" s="101">
        <v>55</v>
      </c>
      <c r="J331" s="115" t="s">
        <v>2206</v>
      </c>
      <c r="K331" s="48" t="s">
        <v>2207</v>
      </c>
      <c r="L331" s="111" t="s">
        <v>2217</v>
      </c>
    </row>
    <row r="332" spans="1:12" ht="24" customHeight="1">
      <c r="A332" s="87">
        <v>328</v>
      </c>
      <c r="B332" s="46" t="s">
        <v>2204</v>
      </c>
      <c r="C332" s="114">
        <v>3</v>
      </c>
      <c r="D332" s="114" t="s">
        <v>2154</v>
      </c>
      <c r="E332" s="47" t="s">
        <v>2231</v>
      </c>
      <c r="F332" s="114" t="s">
        <v>2195</v>
      </c>
      <c r="G332" s="114" t="s">
        <v>2157</v>
      </c>
      <c r="H332" s="101">
        <v>60</v>
      </c>
      <c r="I332" s="101">
        <v>60</v>
      </c>
      <c r="J332" s="115" t="s">
        <v>2206</v>
      </c>
      <c r="K332" s="48" t="s">
        <v>2207</v>
      </c>
      <c r="L332" s="111" t="s">
        <v>2217</v>
      </c>
    </row>
    <row r="333" spans="1:12" ht="24" customHeight="1">
      <c r="A333" s="87">
        <v>329</v>
      </c>
      <c r="B333" s="46" t="s">
        <v>2204</v>
      </c>
      <c r="C333" s="114">
        <v>5</v>
      </c>
      <c r="D333" s="114" t="s">
        <v>258</v>
      </c>
      <c r="E333" s="115" t="s">
        <v>259</v>
      </c>
      <c r="F333" s="114" t="s">
        <v>27</v>
      </c>
      <c r="G333" s="114" t="s">
        <v>260</v>
      </c>
      <c r="H333" s="116">
        <v>25</v>
      </c>
      <c r="I333" s="116">
        <v>25</v>
      </c>
      <c r="J333" s="115" t="s">
        <v>141</v>
      </c>
      <c r="K333" s="117" t="s">
        <v>261</v>
      </c>
      <c r="L333" s="114" t="s">
        <v>262</v>
      </c>
    </row>
    <row r="334" spans="1:12" ht="24" customHeight="1">
      <c r="A334" s="87">
        <v>330</v>
      </c>
      <c r="B334" s="46" t="s">
        <v>2232</v>
      </c>
      <c r="C334" s="114">
        <v>4</v>
      </c>
      <c r="D334" s="114" t="s">
        <v>258</v>
      </c>
      <c r="E334" s="115" t="s">
        <v>263</v>
      </c>
      <c r="F334" s="114" t="s">
        <v>27</v>
      </c>
      <c r="G334" s="114" t="s">
        <v>17</v>
      </c>
      <c r="H334" s="116">
        <v>60</v>
      </c>
      <c r="I334" s="116">
        <v>60</v>
      </c>
      <c r="J334" s="115" t="s">
        <v>141</v>
      </c>
      <c r="K334" s="117" t="s">
        <v>261</v>
      </c>
      <c r="L334" s="114" t="s">
        <v>262</v>
      </c>
    </row>
    <row r="335" spans="1:12" ht="24" customHeight="1">
      <c r="A335" s="87">
        <v>331</v>
      </c>
      <c r="B335" s="46" t="s">
        <v>2232</v>
      </c>
      <c r="C335" s="114">
        <v>5</v>
      </c>
      <c r="D335" s="114" t="s">
        <v>258</v>
      </c>
      <c r="E335" s="111" t="s">
        <v>264</v>
      </c>
      <c r="F335" s="114" t="s">
        <v>27</v>
      </c>
      <c r="G335" s="112" t="s">
        <v>17</v>
      </c>
      <c r="H335" s="116">
        <v>90</v>
      </c>
      <c r="I335" s="116">
        <v>90</v>
      </c>
      <c r="J335" s="115" t="s">
        <v>141</v>
      </c>
      <c r="K335" s="117" t="s">
        <v>261</v>
      </c>
      <c r="L335" s="114" t="s">
        <v>262</v>
      </c>
    </row>
    <row r="336" spans="1:12" ht="24" customHeight="1">
      <c r="A336" s="87">
        <v>332</v>
      </c>
      <c r="B336" s="46" t="s">
        <v>2232</v>
      </c>
      <c r="C336" s="114">
        <v>3</v>
      </c>
      <c r="D336" s="114" t="s">
        <v>258</v>
      </c>
      <c r="E336" s="7" t="s">
        <v>265</v>
      </c>
      <c r="F336" s="114" t="s">
        <v>27</v>
      </c>
      <c r="G336" s="114" t="s">
        <v>17</v>
      </c>
      <c r="H336" s="116">
        <v>50</v>
      </c>
      <c r="I336" s="116">
        <v>50</v>
      </c>
      <c r="J336" s="115" t="s">
        <v>141</v>
      </c>
      <c r="K336" s="117" t="s">
        <v>261</v>
      </c>
      <c r="L336" s="114" t="s">
        <v>262</v>
      </c>
    </row>
    <row r="337" spans="1:12" ht="24" customHeight="1">
      <c r="A337" s="87">
        <v>333</v>
      </c>
      <c r="B337" s="46" t="s">
        <v>2232</v>
      </c>
      <c r="C337" s="114">
        <v>3</v>
      </c>
      <c r="D337" s="114" t="s">
        <v>258</v>
      </c>
      <c r="E337" s="111" t="s">
        <v>266</v>
      </c>
      <c r="F337" s="114" t="s">
        <v>27</v>
      </c>
      <c r="G337" s="112" t="s">
        <v>260</v>
      </c>
      <c r="H337" s="116">
        <v>20</v>
      </c>
      <c r="I337" s="116">
        <v>20</v>
      </c>
      <c r="J337" s="115" t="s">
        <v>141</v>
      </c>
      <c r="K337" s="117" t="s">
        <v>261</v>
      </c>
      <c r="L337" s="114" t="s">
        <v>262</v>
      </c>
    </row>
    <row r="338" spans="1:12" ht="24" customHeight="1">
      <c r="A338" s="87">
        <v>334</v>
      </c>
      <c r="B338" s="46" t="s">
        <v>2232</v>
      </c>
      <c r="C338" s="114">
        <v>3</v>
      </c>
      <c r="D338" s="114" t="s">
        <v>258</v>
      </c>
      <c r="E338" s="111" t="s">
        <v>267</v>
      </c>
      <c r="F338" s="114" t="s">
        <v>27</v>
      </c>
      <c r="G338" s="112" t="s">
        <v>17</v>
      </c>
      <c r="H338" s="116">
        <v>35</v>
      </c>
      <c r="I338" s="116">
        <v>35</v>
      </c>
      <c r="J338" s="115" t="s">
        <v>141</v>
      </c>
      <c r="K338" s="117" t="s">
        <v>261</v>
      </c>
      <c r="L338" s="114" t="s">
        <v>262</v>
      </c>
    </row>
    <row r="339" spans="1:12" ht="24" customHeight="1">
      <c r="A339" s="87">
        <v>335</v>
      </c>
      <c r="B339" s="46" t="s">
        <v>2232</v>
      </c>
      <c r="C339" s="114">
        <v>3</v>
      </c>
      <c r="D339" s="114" t="s">
        <v>258</v>
      </c>
      <c r="E339" s="111" t="s">
        <v>268</v>
      </c>
      <c r="F339" s="114" t="s">
        <v>27</v>
      </c>
      <c r="G339" s="112" t="s">
        <v>17</v>
      </c>
      <c r="H339" s="116">
        <v>50</v>
      </c>
      <c r="I339" s="116">
        <v>50</v>
      </c>
      <c r="J339" s="115" t="s">
        <v>141</v>
      </c>
      <c r="K339" s="117" t="s">
        <v>261</v>
      </c>
      <c r="L339" s="114" t="s">
        <v>262</v>
      </c>
    </row>
    <row r="340" spans="1:12" ht="24" customHeight="1">
      <c r="A340" s="87">
        <v>336</v>
      </c>
      <c r="B340" s="46" t="s">
        <v>2232</v>
      </c>
      <c r="C340" s="114">
        <v>4</v>
      </c>
      <c r="D340" s="114" t="s">
        <v>258</v>
      </c>
      <c r="E340" s="111" t="s">
        <v>269</v>
      </c>
      <c r="F340" s="114" t="s">
        <v>27</v>
      </c>
      <c r="G340" s="112" t="s">
        <v>17</v>
      </c>
      <c r="H340" s="116">
        <v>30</v>
      </c>
      <c r="I340" s="116">
        <v>30</v>
      </c>
      <c r="J340" s="115" t="s">
        <v>141</v>
      </c>
      <c r="K340" s="117" t="s">
        <v>261</v>
      </c>
      <c r="L340" s="114" t="s">
        <v>262</v>
      </c>
    </row>
    <row r="341" spans="1:12" ht="24" customHeight="1">
      <c r="A341" s="87">
        <v>337</v>
      </c>
      <c r="B341" s="46" t="s">
        <v>2232</v>
      </c>
      <c r="C341" s="114">
        <v>3</v>
      </c>
      <c r="D341" s="114" t="s">
        <v>258</v>
      </c>
      <c r="E341" s="111" t="s">
        <v>270</v>
      </c>
      <c r="F341" s="114" t="s">
        <v>27</v>
      </c>
      <c r="G341" s="112" t="s">
        <v>260</v>
      </c>
      <c r="H341" s="116">
        <v>20</v>
      </c>
      <c r="I341" s="116">
        <v>20</v>
      </c>
      <c r="J341" s="115" t="s">
        <v>141</v>
      </c>
      <c r="K341" s="117" t="s">
        <v>271</v>
      </c>
      <c r="L341" s="114" t="s">
        <v>272</v>
      </c>
    </row>
    <row r="342" spans="1:12" ht="24" customHeight="1">
      <c r="A342" s="87">
        <v>338</v>
      </c>
      <c r="B342" s="46" t="s">
        <v>2233</v>
      </c>
      <c r="C342" s="114">
        <v>3</v>
      </c>
      <c r="D342" s="114" t="s">
        <v>258</v>
      </c>
      <c r="E342" s="111" t="s">
        <v>273</v>
      </c>
      <c r="F342" s="114" t="s">
        <v>27</v>
      </c>
      <c r="G342" s="112" t="s">
        <v>17</v>
      </c>
      <c r="H342" s="116">
        <v>30</v>
      </c>
      <c r="I342" s="116">
        <v>30</v>
      </c>
      <c r="J342" s="115" t="s">
        <v>141</v>
      </c>
      <c r="K342" s="117" t="s">
        <v>274</v>
      </c>
      <c r="L342" s="114" t="s">
        <v>275</v>
      </c>
    </row>
    <row r="343" spans="1:12" ht="24" customHeight="1">
      <c r="A343" s="87">
        <v>339</v>
      </c>
      <c r="B343" s="46" t="s">
        <v>2234</v>
      </c>
      <c r="C343" s="114">
        <v>3</v>
      </c>
      <c r="D343" s="114" t="s">
        <v>258</v>
      </c>
      <c r="E343" s="111" t="s">
        <v>276</v>
      </c>
      <c r="F343" s="114" t="s">
        <v>27</v>
      </c>
      <c r="G343" s="112" t="s">
        <v>17</v>
      </c>
      <c r="H343" s="116">
        <v>80</v>
      </c>
      <c r="I343" s="116">
        <v>80</v>
      </c>
      <c r="J343" s="115" t="s">
        <v>141</v>
      </c>
      <c r="K343" s="117" t="s">
        <v>274</v>
      </c>
      <c r="L343" s="114" t="s">
        <v>275</v>
      </c>
    </row>
    <row r="344" spans="1:12" ht="24" customHeight="1">
      <c r="A344" s="87">
        <v>340</v>
      </c>
      <c r="B344" s="46" t="s">
        <v>2234</v>
      </c>
      <c r="C344" s="114">
        <v>3</v>
      </c>
      <c r="D344" s="114" t="s">
        <v>258</v>
      </c>
      <c r="E344" s="111" t="s">
        <v>277</v>
      </c>
      <c r="F344" s="114" t="s">
        <v>27</v>
      </c>
      <c r="G344" s="112" t="s">
        <v>17</v>
      </c>
      <c r="H344" s="116">
        <v>200</v>
      </c>
      <c r="I344" s="116">
        <v>200</v>
      </c>
      <c r="J344" s="115" t="s">
        <v>141</v>
      </c>
      <c r="K344" s="117" t="s">
        <v>274</v>
      </c>
      <c r="L344" s="114" t="s">
        <v>275</v>
      </c>
    </row>
    <row r="345" spans="1:12" ht="24" customHeight="1">
      <c r="A345" s="87">
        <v>341</v>
      </c>
      <c r="B345" s="46" t="s">
        <v>2234</v>
      </c>
      <c r="C345" s="114">
        <v>3</v>
      </c>
      <c r="D345" s="114" t="s">
        <v>258</v>
      </c>
      <c r="E345" s="111" t="s">
        <v>278</v>
      </c>
      <c r="F345" s="114" t="s">
        <v>27</v>
      </c>
      <c r="G345" s="112" t="s">
        <v>17</v>
      </c>
      <c r="H345" s="116">
        <v>50</v>
      </c>
      <c r="I345" s="116">
        <v>50</v>
      </c>
      <c r="J345" s="115" t="s">
        <v>141</v>
      </c>
      <c r="K345" s="117" t="s">
        <v>274</v>
      </c>
      <c r="L345" s="114" t="s">
        <v>275</v>
      </c>
    </row>
    <row r="346" spans="1:12" ht="24" customHeight="1">
      <c r="A346" s="87">
        <v>342</v>
      </c>
      <c r="B346" s="46" t="s">
        <v>2234</v>
      </c>
      <c r="C346" s="114">
        <v>3</v>
      </c>
      <c r="D346" s="114" t="s">
        <v>258</v>
      </c>
      <c r="E346" s="111" t="s">
        <v>279</v>
      </c>
      <c r="F346" s="114" t="s">
        <v>27</v>
      </c>
      <c r="G346" s="112" t="s">
        <v>17</v>
      </c>
      <c r="H346" s="116">
        <v>200</v>
      </c>
      <c r="I346" s="116">
        <v>200</v>
      </c>
      <c r="J346" s="115" t="s">
        <v>141</v>
      </c>
      <c r="K346" s="117" t="s">
        <v>274</v>
      </c>
      <c r="L346" s="114" t="s">
        <v>275</v>
      </c>
    </row>
    <row r="347" spans="1:12" ht="24" customHeight="1">
      <c r="A347" s="87">
        <v>343</v>
      </c>
      <c r="B347" s="46" t="s">
        <v>2234</v>
      </c>
      <c r="C347" s="114">
        <v>5</v>
      </c>
      <c r="D347" s="114" t="s">
        <v>258</v>
      </c>
      <c r="E347" s="111" t="s">
        <v>280</v>
      </c>
      <c r="F347" s="112" t="s">
        <v>27</v>
      </c>
      <c r="G347" s="112" t="s">
        <v>17</v>
      </c>
      <c r="H347" s="116">
        <v>400</v>
      </c>
      <c r="I347" s="116">
        <v>100</v>
      </c>
      <c r="J347" s="111" t="s">
        <v>141</v>
      </c>
      <c r="K347" s="117" t="s">
        <v>271</v>
      </c>
      <c r="L347" s="114" t="s">
        <v>272</v>
      </c>
    </row>
    <row r="348" spans="1:12" ht="24" customHeight="1">
      <c r="A348" s="87">
        <v>344</v>
      </c>
      <c r="B348" s="46" t="s">
        <v>2233</v>
      </c>
      <c r="C348" s="114">
        <v>4</v>
      </c>
      <c r="D348" s="114" t="s">
        <v>258</v>
      </c>
      <c r="E348" s="111" t="s">
        <v>281</v>
      </c>
      <c r="F348" s="112" t="s">
        <v>27</v>
      </c>
      <c r="G348" s="112" t="s">
        <v>17</v>
      </c>
      <c r="H348" s="116">
        <v>1000</v>
      </c>
      <c r="I348" s="116">
        <v>600</v>
      </c>
      <c r="J348" s="111" t="s">
        <v>141</v>
      </c>
      <c r="K348" s="117" t="s">
        <v>271</v>
      </c>
      <c r="L348" s="114" t="s">
        <v>272</v>
      </c>
    </row>
    <row r="349" spans="1:12" ht="24" customHeight="1">
      <c r="A349" s="87">
        <v>345</v>
      </c>
      <c r="B349" s="46" t="s">
        <v>2233</v>
      </c>
      <c r="C349" s="114">
        <v>5</v>
      </c>
      <c r="D349" s="114" t="s">
        <v>258</v>
      </c>
      <c r="E349" s="111" t="s">
        <v>282</v>
      </c>
      <c r="F349" s="112" t="s">
        <v>27</v>
      </c>
      <c r="G349" s="112" t="s">
        <v>17</v>
      </c>
      <c r="H349" s="116">
        <v>500</v>
      </c>
      <c r="I349" s="116">
        <v>100</v>
      </c>
      <c r="J349" s="111" t="s">
        <v>141</v>
      </c>
      <c r="K349" s="117" t="s">
        <v>271</v>
      </c>
      <c r="L349" s="114" t="s">
        <v>272</v>
      </c>
    </row>
    <row r="350" spans="1:12" ht="24" customHeight="1">
      <c r="A350" s="87">
        <v>346</v>
      </c>
      <c r="B350" s="46" t="s">
        <v>2233</v>
      </c>
      <c r="C350" s="114" t="s">
        <v>283</v>
      </c>
      <c r="D350" s="114" t="s">
        <v>258</v>
      </c>
      <c r="E350" s="111" t="s">
        <v>284</v>
      </c>
      <c r="F350" s="112" t="s">
        <v>27</v>
      </c>
      <c r="G350" s="112" t="s">
        <v>17</v>
      </c>
      <c r="H350" s="116">
        <v>600</v>
      </c>
      <c r="I350" s="116">
        <v>0</v>
      </c>
      <c r="J350" s="111" t="s">
        <v>141</v>
      </c>
      <c r="K350" s="117" t="s">
        <v>274</v>
      </c>
      <c r="L350" s="114" t="s">
        <v>275</v>
      </c>
    </row>
    <row r="351" spans="1:12" ht="24" customHeight="1">
      <c r="A351" s="87">
        <v>347</v>
      </c>
      <c r="B351" s="46" t="s">
        <v>2234</v>
      </c>
      <c r="C351" s="114">
        <v>3</v>
      </c>
      <c r="D351" s="114" t="s">
        <v>258</v>
      </c>
      <c r="E351" s="111" t="s">
        <v>285</v>
      </c>
      <c r="F351" s="112" t="s">
        <v>27</v>
      </c>
      <c r="G351" s="112" t="s">
        <v>17</v>
      </c>
      <c r="H351" s="116">
        <v>800</v>
      </c>
      <c r="I351" s="116">
        <v>500</v>
      </c>
      <c r="J351" s="111" t="s">
        <v>141</v>
      </c>
      <c r="K351" s="117" t="s">
        <v>274</v>
      </c>
      <c r="L351" s="114" t="s">
        <v>275</v>
      </c>
    </row>
    <row r="352" spans="1:12" ht="24" customHeight="1">
      <c r="A352" s="87">
        <v>348</v>
      </c>
      <c r="B352" s="46" t="s">
        <v>2234</v>
      </c>
      <c r="C352" s="114">
        <v>3</v>
      </c>
      <c r="D352" s="114" t="s">
        <v>258</v>
      </c>
      <c r="E352" s="111" t="s">
        <v>286</v>
      </c>
      <c r="F352" s="112" t="s">
        <v>27</v>
      </c>
      <c r="G352" s="112" t="s">
        <v>17</v>
      </c>
      <c r="H352" s="116">
        <v>500</v>
      </c>
      <c r="I352" s="116">
        <v>300</v>
      </c>
      <c r="J352" s="111" t="s">
        <v>141</v>
      </c>
      <c r="K352" s="117" t="s">
        <v>274</v>
      </c>
      <c r="L352" s="114" t="s">
        <v>275</v>
      </c>
    </row>
    <row r="353" spans="1:12" ht="24" customHeight="1">
      <c r="A353" s="87">
        <v>349</v>
      </c>
      <c r="B353" s="46" t="s">
        <v>2234</v>
      </c>
      <c r="C353" s="114">
        <v>3</v>
      </c>
      <c r="D353" s="114" t="s">
        <v>258</v>
      </c>
      <c r="E353" s="111" t="s">
        <v>287</v>
      </c>
      <c r="F353" s="112" t="s">
        <v>27</v>
      </c>
      <c r="G353" s="112" t="s">
        <v>17</v>
      </c>
      <c r="H353" s="116">
        <v>500</v>
      </c>
      <c r="I353" s="116">
        <v>300</v>
      </c>
      <c r="J353" s="111" t="s">
        <v>141</v>
      </c>
      <c r="K353" s="117" t="s">
        <v>274</v>
      </c>
      <c r="L353" s="114" t="s">
        <v>275</v>
      </c>
    </row>
    <row r="354" spans="1:12" ht="24" customHeight="1">
      <c r="A354" s="87">
        <v>350</v>
      </c>
      <c r="B354" s="49" t="s">
        <v>2234</v>
      </c>
      <c r="C354" s="114">
        <v>3</v>
      </c>
      <c r="D354" s="114" t="s">
        <v>1221</v>
      </c>
      <c r="E354" s="49" t="s">
        <v>2235</v>
      </c>
      <c r="F354" s="114" t="s">
        <v>2236</v>
      </c>
      <c r="G354" s="114" t="s">
        <v>1256</v>
      </c>
      <c r="H354" s="103">
        <v>30</v>
      </c>
      <c r="I354" s="116">
        <v>20</v>
      </c>
      <c r="J354" s="115" t="s">
        <v>2237</v>
      </c>
      <c r="K354" s="49" t="s">
        <v>288</v>
      </c>
      <c r="L354" s="114" t="s">
        <v>2238</v>
      </c>
    </row>
    <row r="355" spans="1:12" ht="24" customHeight="1">
      <c r="A355" s="87">
        <v>351</v>
      </c>
      <c r="B355" s="49" t="s">
        <v>2239</v>
      </c>
      <c r="C355" s="114">
        <v>3</v>
      </c>
      <c r="D355" s="114" t="s">
        <v>2240</v>
      </c>
      <c r="E355" s="49" t="s">
        <v>2241</v>
      </c>
      <c r="F355" s="114" t="s">
        <v>2242</v>
      </c>
      <c r="G355" s="114" t="s">
        <v>2243</v>
      </c>
      <c r="H355" s="103">
        <v>150</v>
      </c>
      <c r="I355" s="116">
        <v>100</v>
      </c>
      <c r="J355" s="115" t="s">
        <v>2244</v>
      </c>
      <c r="K355" s="49" t="s">
        <v>289</v>
      </c>
      <c r="L355" s="114" t="s">
        <v>2245</v>
      </c>
    </row>
    <row r="356" spans="1:12" ht="24" customHeight="1">
      <c r="A356" s="87">
        <v>352</v>
      </c>
      <c r="B356" s="49" t="s">
        <v>2246</v>
      </c>
      <c r="C356" s="114">
        <v>3</v>
      </c>
      <c r="D356" s="114" t="s">
        <v>2247</v>
      </c>
      <c r="E356" s="49" t="s">
        <v>2248</v>
      </c>
      <c r="F356" s="114" t="s">
        <v>2249</v>
      </c>
      <c r="G356" s="114" t="s">
        <v>2250</v>
      </c>
      <c r="H356" s="103">
        <v>41</v>
      </c>
      <c r="I356" s="116">
        <v>25</v>
      </c>
      <c r="J356" s="115" t="s">
        <v>2251</v>
      </c>
      <c r="K356" s="49" t="s">
        <v>289</v>
      </c>
      <c r="L356" s="114" t="s">
        <v>2245</v>
      </c>
    </row>
    <row r="357" spans="1:12" ht="24" customHeight="1">
      <c r="A357" s="87">
        <v>353</v>
      </c>
      <c r="B357" s="49" t="s">
        <v>2246</v>
      </c>
      <c r="C357" s="114">
        <v>3</v>
      </c>
      <c r="D357" s="114" t="s">
        <v>2247</v>
      </c>
      <c r="E357" s="49" t="s">
        <v>2252</v>
      </c>
      <c r="F357" s="114" t="s">
        <v>2249</v>
      </c>
      <c r="G357" s="114" t="s">
        <v>2250</v>
      </c>
      <c r="H357" s="103">
        <v>60</v>
      </c>
      <c r="I357" s="116">
        <v>40</v>
      </c>
      <c r="J357" s="115" t="s">
        <v>2251</v>
      </c>
      <c r="K357" s="49" t="s">
        <v>289</v>
      </c>
      <c r="L357" s="114" t="s">
        <v>2245</v>
      </c>
    </row>
    <row r="358" spans="1:12" ht="24" customHeight="1">
      <c r="A358" s="87">
        <v>354</v>
      </c>
      <c r="B358" s="49" t="s">
        <v>2246</v>
      </c>
      <c r="C358" s="114">
        <v>3</v>
      </c>
      <c r="D358" s="114" t="s">
        <v>2247</v>
      </c>
      <c r="E358" s="49" t="s">
        <v>2253</v>
      </c>
      <c r="F358" s="114" t="s">
        <v>2249</v>
      </c>
      <c r="G358" s="114" t="s">
        <v>2250</v>
      </c>
      <c r="H358" s="103">
        <v>100</v>
      </c>
      <c r="I358" s="116">
        <v>60</v>
      </c>
      <c r="J358" s="115" t="s">
        <v>2251</v>
      </c>
      <c r="K358" s="49" t="s">
        <v>289</v>
      </c>
      <c r="L358" s="114" t="s">
        <v>2245</v>
      </c>
    </row>
    <row r="359" spans="1:12" ht="24" customHeight="1">
      <c r="A359" s="87">
        <v>355</v>
      </c>
      <c r="B359" s="49" t="s">
        <v>2246</v>
      </c>
      <c r="C359" s="114">
        <v>3</v>
      </c>
      <c r="D359" s="114" t="s">
        <v>2247</v>
      </c>
      <c r="E359" s="49" t="s">
        <v>2254</v>
      </c>
      <c r="F359" s="114" t="s">
        <v>2249</v>
      </c>
      <c r="G359" s="114" t="s">
        <v>2250</v>
      </c>
      <c r="H359" s="103">
        <v>100</v>
      </c>
      <c r="I359" s="116">
        <v>60</v>
      </c>
      <c r="J359" s="115" t="s">
        <v>2251</v>
      </c>
      <c r="K359" s="49" t="s">
        <v>289</v>
      </c>
      <c r="L359" s="114" t="s">
        <v>2245</v>
      </c>
    </row>
    <row r="360" spans="1:12" ht="24" customHeight="1">
      <c r="A360" s="87">
        <v>356</v>
      </c>
      <c r="B360" s="49" t="s">
        <v>2246</v>
      </c>
      <c r="C360" s="114">
        <v>3</v>
      </c>
      <c r="D360" s="114" t="s">
        <v>2247</v>
      </c>
      <c r="E360" s="49" t="s">
        <v>2255</v>
      </c>
      <c r="F360" s="114" t="s">
        <v>2249</v>
      </c>
      <c r="G360" s="114" t="s">
        <v>2250</v>
      </c>
      <c r="H360" s="103">
        <v>100</v>
      </c>
      <c r="I360" s="116">
        <v>60</v>
      </c>
      <c r="J360" s="115" t="s">
        <v>2251</v>
      </c>
      <c r="K360" s="49" t="s">
        <v>290</v>
      </c>
      <c r="L360" s="114" t="s">
        <v>2256</v>
      </c>
    </row>
    <row r="361" spans="1:12" ht="24" customHeight="1">
      <c r="A361" s="87">
        <v>357</v>
      </c>
      <c r="B361" s="49" t="s">
        <v>2232</v>
      </c>
      <c r="C361" s="114">
        <v>3</v>
      </c>
      <c r="D361" s="114" t="s">
        <v>2257</v>
      </c>
      <c r="E361" s="49" t="s">
        <v>2258</v>
      </c>
      <c r="F361" s="114" t="s">
        <v>2259</v>
      </c>
      <c r="G361" s="112" t="s">
        <v>2260</v>
      </c>
      <c r="H361" s="103">
        <v>15</v>
      </c>
      <c r="I361" s="116">
        <v>10</v>
      </c>
      <c r="J361" s="115" t="s">
        <v>2261</v>
      </c>
      <c r="K361" s="49" t="s">
        <v>290</v>
      </c>
      <c r="L361" s="114" t="s">
        <v>2256</v>
      </c>
    </row>
    <row r="362" spans="1:12" ht="24" customHeight="1">
      <c r="A362" s="87">
        <v>358</v>
      </c>
      <c r="B362" s="49" t="s">
        <v>2232</v>
      </c>
      <c r="C362" s="114">
        <v>3</v>
      </c>
      <c r="D362" s="114" t="s">
        <v>2257</v>
      </c>
      <c r="E362" s="49" t="s">
        <v>2262</v>
      </c>
      <c r="F362" s="114" t="s">
        <v>2259</v>
      </c>
      <c r="G362" s="112" t="s">
        <v>2260</v>
      </c>
      <c r="H362" s="103">
        <v>30</v>
      </c>
      <c r="I362" s="116">
        <v>20</v>
      </c>
      <c r="J362" s="115" t="s">
        <v>2261</v>
      </c>
      <c r="K362" s="49" t="s">
        <v>290</v>
      </c>
      <c r="L362" s="114" t="s">
        <v>2256</v>
      </c>
    </row>
    <row r="363" spans="1:12" ht="24" customHeight="1">
      <c r="A363" s="87">
        <v>359</v>
      </c>
      <c r="B363" s="49" t="s">
        <v>2232</v>
      </c>
      <c r="C363" s="114">
        <v>3</v>
      </c>
      <c r="D363" s="114" t="s">
        <v>2257</v>
      </c>
      <c r="E363" s="49" t="s">
        <v>2263</v>
      </c>
      <c r="F363" s="114" t="s">
        <v>2259</v>
      </c>
      <c r="G363" s="112" t="s">
        <v>2260</v>
      </c>
      <c r="H363" s="103">
        <v>20</v>
      </c>
      <c r="I363" s="116">
        <v>15</v>
      </c>
      <c r="J363" s="115" t="s">
        <v>2261</v>
      </c>
      <c r="K363" s="49" t="s">
        <v>290</v>
      </c>
      <c r="L363" s="114" t="s">
        <v>2256</v>
      </c>
    </row>
    <row r="364" spans="1:12" ht="24" customHeight="1">
      <c r="A364" s="87">
        <v>360</v>
      </c>
      <c r="B364" s="49" t="s">
        <v>2232</v>
      </c>
      <c r="C364" s="114">
        <v>3</v>
      </c>
      <c r="D364" s="114" t="s">
        <v>2257</v>
      </c>
      <c r="E364" s="49" t="s">
        <v>2264</v>
      </c>
      <c r="F364" s="114" t="s">
        <v>2259</v>
      </c>
      <c r="G364" s="112" t="s">
        <v>2265</v>
      </c>
      <c r="H364" s="103">
        <v>100</v>
      </c>
      <c r="I364" s="116">
        <v>60</v>
      </c>
      <c r="J364" s="115" t="s">
        <v>2261</v>
      </c>
      <c r="K364" s="49" t="s">
        <v>291</v>
      </c>
      <c r="L364" s="114" t="s">
        <v>2266</v>
      </c>
    </row>
    <row r="365" spans="1:12" ht="24" customHeight="1">
      <c r="A365" s="87">
        <v>361</v>
      </c>
      <c r="B365" s="49" t="s">
        <v>2267</v>
      </c>
      <c r="C365" s="114">
        <v>3</v>
      </c>
      <c r="D365" s="114" t="s">
        <v>2268</v>
      </c>
      <c r="E365" s="49" t="s">
        <v>2269</v>
      </c>
      <c r="F365" s="114" t="s">
        <v>2270</v>
      </c>
      <c r="G365" s="112" t="s">
        <v>2271</v>
      </c>
      <c r="H365" s="103">
        <v>40</v>
      </c>
      <c r="I365" s="116">
        <v>25</v>
      </c>
      <c r="J365" s="115" t="s">
        <v>2272</v>
      </c>
      <c r="K365" s="49" t="s">
        <v>291</v>
      </c>
      <c r="L365" s="114" t="s">
        <v>2266</v>
      </c>
    </row>
    <row r="366" spans="1:12" ht="24" customHeight="1">
      <c r="A366" s="87">
        <v>362</v>
      </c>
      <c r="B366" s="49" t="s">
        <v>2267</v>
      </c>
      <c r="C366" s="114">
        <v>3</v>
      </c>
      <c r="D366" s="114" t="s">
        <v>2268</v>
      </c>
      <c r="E366" s="49" t="s">
        <v>2273</v>
      </c>
      <c r="F366" s="114" t="s">
        <v>2270</v>
      </c>
      <c r="G366" s="112" t="s">
        <v>2274</v>
      </c>
      <c r="H366" s="103">
        <v>25</v>
      </c>
      <c r="I366" s="116">
        <v>15</v>
      </c>
      <c r="J366" s="115" t="s">
        <v>2272</v>
      </c>
      <c r="K366" s="49" t="s">
        <v>291</v>
      </c>
      <c r="L366" s="114" t="s">
        <v>2266</v>
      </c>
    </row>
    <row r="367" spans="1:12" ht="24" customHeight="1">
      <c r="A367" s="87">
        <v>363</v>
      </c>
      <c r="B367" s="49" t="s">
        <v>2267</v>
      </c>
      <c r="C367" s="114">
        <v>3</v>
      </c>
      <c r="D367" s="114" t="s">
        <v>2268</v>
      </c>
      <c r="E367" s="49" t="s">
        <v>2275</v>
      </c>
      <c r="F367" s="114" t="s">
        <v>2270</v>
      </c>
      <c r="G367" s="112" t="s">
        <v>2271</v>
      </c>
      <c r="H367" s="103">
        <v>110</v>
      </c>
      <c r="I367" s="116">
        <v>70</v>
      </c>
      <c r="J367" s="115" t="s">
        <v>2272</v>
      </c>
      <c r="K367" s="49" t="s">
        <v>291</v>
      </c>
      <c r="L367" s="114" t="s">
        <v>2266</v>
      </c>
    </row>
    <row r="368" spans="1:12" ht="24" customHeight="1">
      <c r="A368" s="87">
        <v>364</v>
      </c>
      <c r="B368" s="49" t="s">
        <v>2267</v>
      </c>
      <c r="C368" s="114">
        <v>3</v>
      </c>
      <c r="D368" s="114" t="s">
        <v>2268</v>
      </c>
      <c r="E368" s="49" t="s">
        <v>292</v>
      </c>
      <c r="F368" s="114" t="s">
        <v>2270</v>
      </c>
      <c r="G368" s="112" t="s">
        <v>2271</v>
      </c>
      <c r="H368" s="103">
        <v>200</v>
      </c>
      <c r="I368" s="116">
        <v>120</v>
      </c>
      <c r="J368" s="115" t="s">
        <v>2272</v>
      </c>
      <c r="K368" s="49" t="s">
        <v>291</v>
      </c>
      <c r="L368" s="114" t="s">
        <v>2266</v>
      </c>
    </row>
    <row r="369" spans="1:12" ht="24" customHeight="1">
      <c r="A369" s="87">
        <v>365</v>
      </c>
      <c r="B369" s="49" t="s">
        <v>2267</v>
      </c>
      <c r="C369" s="114">
        <v>3</v>
      </c>
      <c r="D369" s="114" t="s">
        <v>2268</v>
      </c>
      <c r="E369" s="111" t="s">
        <v>2276</v>
      </c>
      <c r="F369" s="114" t="s">
        <v>2270</v>
      </c>
      <c r="G369" s="112" t="s">
        <v>2271</v>
      </c>
      <c r="H369" s="116">
        <v>200</v>
      </c>
      <c r="I369" s="116">
        <v>120</v>
      </c>
      <c r="J369" s="115" t="s">
        <v>2272</v>
      </c>
      <c r="K369" s="117" t="s">
        <v>2277</v>
      </c>
      <c r="L369" s="114" t="s">
        <v>2278</v>
      </c>
    </row>
    <row r="370" spans="1:12" ht="24" customHeight="1">
      <c r="A370" s="87">
        <v>366</v>
      </c>
      <c r="B370" s="49" t="s">
        <v>2267</v>
      </c>
      <c r="C370" s="114">
        <v>3</v>
      </c>
      <c r="D370" s="114" t="s">
        <v>2268</v>
      </c>
      <c r="E370" s="49" t="s">
        <v>2279</v>
      </c>
      <c r="F370" s="114" t="s">
        <v>2270</v>
      </c>
      <c r="G370" s="112" t="s">
        <v>2271</v>
      </c>
      <c r="H370" s="103">
        <v>180</v>
      </c>
      <c r="I370" s="116">
        <v>110</v>
      </c>
      <c r="J370" s="115" t="s">
        <v>2272</v>
      </c>
      <c r="K370" s="49" t="s">
        <v>288</v>
      </c>
      <c r="L370" s="114" t="s">
        <v>2238</v>
      </c>
    </row>
    <row r="371" spans="1:12" ht="24" customHeight="1">
      <c r="A371" s="87">
        <v>367</v>
      </c>
      <c r="B371" s="49" t="s">
        <v>2239</v>
      </c>
      <c r="C371" s="114">
        <v>3</v>
      </c>
      <c r="D371" s="114" t="s">
        <v>2240</v>
      </c>
      <c r="E371" s="49" t="s">
        <v>2280</v>
      </c>
      <c r="F371" s="114" t="s">
        <v>2242</v>
      </c>
      <c r="G371" s="112" t="s">
        <v>2243</v>
      </c>
      <c r="H371" s="103">
        <v>100</v>
      </c>
      <c r="I371" s="116">
        <v>60</v>
      </c>
      <c r="J371" s="115" t="s">
        <v>2244</v>
      </c>
      <c r="K371" s="49" t="s">
        <v>288</v>
      </c>
      <c r="L371" s="114" t="s">
        <v>2238</v>
      </c>
    </row>
    <row r="372" spans="1:12" ht="24" customHeight="1">
      <c r="A372" s="87">
        <v>368</v>
      </c>
      <c r="B372" s="49" t="s">
        <v>2239</v>
      </c>
      <c r="C372" s="114">
        <v>3</v>
      </c>
      <c r="D372" s="114" t="s">
        <v>2240</v>
      </c>
      <c r="E372" s="49" t="s">
        <v>2281</v>
      </c>
      <c r="F372" s="114" t="s">
        <v>2242</v>
      </c>
      <c r="G372" s="112" t="s">
        <v>2243</v>
      </c>
      <c r="H372" s="103">
        <v>350</v>
      </c>
      <c r="I372" s="116">
        <v>210</v>
      </c>
      <c r="J372" s="115" t="s">
        <v>2244</v>
      </c>
      <c r="K372" s="49" t="s">
        <v>288</v>
      </c>
      <c r="L372" s="114" t="s">
        <v>2238</v>
      </c>
    </row>
    <row r="373" spans="1:12" ht="24" customHeight="1">
      <c r="A373" s="87">
        <v>369</v>
      </c>
      <c r="B373" s="49" t="s">
        <v>2239</v>
      </c>
      <c r="C373" s="114">
        <v>3</v>
      </c>
      <c r="D373" s="114" t="s">
        <v>2240</v>
      </c>
      <c r="E373" s="49" t="s">
        <v>2282</v>
      </c>
      <c r="F373" s="114" t="s">
        <v>2242</v>
      </c>
      <c r="G373" s="112" t="s">
        <v>2243</v>
      </c>
      <c r="H373" s="103">
        <v>300</v>
      </c>
      <c r="I373" s="116">
        <v>180</v>
      </c>
      <c r="J373" s="115" t="s">
        <v>2244</v>
      </c>
      <c r="K373" s="49" t="s">
        <v>289</v>
      </c>
      <c r="L373" s="114" t="s">
        <v>2245</v>
      </c>
    </row>
    <row r="374" spans="1:12" ht="24" customHeight="1">
      <c r="A374" s="87">
        <v>370</v>
      </c>
      <c r="B374" s="49" t="s">
        <v>2246</v>
      </c>
      <c r="C374" s="114">
        <v>3</v>
      </c>
      <c r="D374" s="114" t="s">
        <v>2247</v>
      </c>
      <c r="E374" s="49" t="s">
        <v>2283</v>
      </c>
      <c r="F374" s="114" t="s">
        <v>2249</v>
      </c>
      <c r="G374" s="112" t="s">
        <v>2250</v>
      </c>
      <c r="H374" s="103">
        <v>200</v>
      </c>
      <c r="I374" s="116">
        <v>60</v>
      </c>
      <c r="J374" s="115" t="s">
        <v>2251</v>
      </c>
      <c r="K374" s="49" t="s">
        <v>289</v>
      </c>
      <c r="L374" s="114" t="s">
        <v>2245</v>
      </c>
    </row>
    <row r="375" spans="1:12" ht="24" customHeight="1">
      <c r="A375" s="87">
        <v>371</v>
      </c>
      <c r="B375" s="49" t="s">
        <v>2246</v>
      </c>
      <c r="C375" s="114">
        <v>3</v>
      </c>
      <c r="D375" s="114" t="s">
        <v>2247</v>
      </c>
      <c r="E375" s="49" t="s">
        <v>2284</v>
      </c>
      <c r="F375" s="114" t="s">
        <v>2249</v>
      </c>
      <c r="G375" s="112" t="s">
        <v>2250</v>
      </c>
      <c r="H375" s="103">
        <v>700</v>
      </c>
      <c r="I375" s="116">
        <v>450</v>
      </c>
      <c r="J375" s="115" t="s">
        <v>2251</v>
      </c>
      <c r="K375" s="49" t="s">
        <v>289</v>
      </c>
      <c r="L375" s="114" t="s">
        <v>2245</v>
      </c>
    </row>
    <row r="376" spans="1:12" ht="24" customHeight="1">
      <c r="A376" s="87">
        <v>372</v>
      </c>
      <c r="B376" s="49" t="s">
        <v>2246</v>
      </c>
      <c r="C376" s="114">
        <v>3</v>
      </c>
      <c r="D376" s="114" t="s">
        <v>2247</v>
      </c>
      <c r="E376" s="49" t="s">
        <v>2285</v>
      </c>
      <c r="F376" s="114" t="s">
        <v>2249</v>
      </c>
      <c r="G376" s="112" t="s">
        <v>2250</v>
      </c>
      <c r="H376" s="103">
        <v>250</v>
      </c>
      <c r="I376" s="116">
        <v>150</v>
      </c>
      <c r="J376" s="115" t="s">
        <v>2251</v>
      </c>
      <c r="K376" s="49" t="s">
        <v>290</v>
      </c>
      <c r="L376" s="114" t="s">
        <v>2256</v>
      </c>
    </row>
    <row r="377" spans="1:12" ht="24" customHeight="1">
      <c r="A377" s="87">
        <v>373</v>
      </c>
      <c r="B377" s="49" t="s">
        <v>2232</v>
      </c>
      <c r="C377" s="114">
        <v>3</v>
      </c>
      <c r="D377" s="114" t="s">
        <v>2257</v>
      </c>
      <c r="E377" s="49" t="s">
        <v>293</v>
      </c>
      <c r="F377" s="114" t="s">
        <v>2259</v>
      </c>
      <c r="G377" s="112" t="s">
        <v>2265</v>
      </c>
      <c r="H377" s="103">
        <v>530</v>
      </c>
      <c r="I377" s="116">
        <v>430</v>
      </c>
      <c r="J377" s="115" t="s">
        <v>2261</v>
      </c>
      <c r="K377" s="49" t="s">
        <v>288</v>
      </c>
      <c r="L377" s="114" t="s">
        <v>2238</v>
      </c>
    </row>
    <row r="378" spans="1:12" ht="24" customHeight="1">
      <c r="A378" s="87">
        <v>374</v>
      </c>
      <c r="B378" s="49" t="s">
        <v>2239</v>
      </c>
      <c r="C378" s="114">
        <v>3</v>
      </c>
      <c r="D378" s="114" t="s">
        <v>2240</v>
      </c>
      <c r="E378" s="49" t="s">
        <v>2286</v>
      </c>
      <c r="F378" s="114" t="s">
        <v>2242</v>
      </c>
      <c r="G378" s="112" t="s">
        <v>2243</v>
      </c>
      <c r="H378" s="103">
        <v>450</v>
      </c>
      <c r="I378" s="116">
        <v>270</v>
      </c>
      <c r="J378" s="115" t="s">
        <v>2244</v>
      </c>
      <c r="K378" s="49" t="s">
        <v>289</v>
      </c>
      <c r="L378" s="114" t="s">
        <v>2245</v>
      </c>
    </row>
    <row r="379" spans="1:12" ht="24" customHeight="1">
      <c r="A379" s="87">
        <v>375</v>
      </c>
      <c r="B379" s="49" t="s">
        <v>2246</v>
      </c>
      <c r="C379" s="114">
        <v>3</v>
      </c>
      <c r="D379" s="114" t="s">
        <v>2247</v>
      </c>
      <c r="E379" s="50" t="s">
        <v>294</v>
      </c>
      <c r="F379" s="114" t="s">
        <v>2249</v>
      </c>
      <c r="G379" s="112" t="s">
        <v>2250</v>
      </c>
      <c r="H379" s="279">
        <v>400</v>
      </c>
      <c r="I379" s="122">
        <v>240</v>
      </c>
      <c r="J379" s="115" t="s">
        <v>2251</v>
      </c>
      <c r="K379" s="50" t="s">
        <v>288</v>
      </c>
      <c r="L379" s="114" t="s">
        <v>2238</v>
      </c>
    </row>
    <row r="380" spans="1:12" ht="24" customHeight="1">
      <c r="A380" s="87">
        <v>376</v>
      </c>
      <c r="B380" s="27" t="s">
        <v>2287</v>
      </c>
      <c r="C380" s="117">
        <v>6</v>
      </c>
      <c r="D380" s="117" t="s">
        <v>2240</v>
      </c>
      <c r="E380" s="51" t="s">
        <v>2288</v>
      </c>
      <c r="F380" s="117" t="s">
        <v>2242</v>
      </c>
      <c r="G380" s="117" t="s">
        <v>2243</v>
      </c>
      <c r="H380" s="69">
        <v>2365</v>
      </c>
      <c r="I380" s="69">
        <v>175</v>
      </c>
      <c r="J380" s="117" t="s">
        <v>2244</v>
      </c>
      <c r="K380" s="117" t="s">
        <v>2289</v>
      </c>
      <c r="L380" s="117" t="s">
        <v>2290</v>
      </c>
    </row>
    <row r="381" spans="1:12" ht="24" customHeight="1">
      <c r="A381" s="87">
        <v>377</v>
      </c>
      <c r="B381" s="117" t="s">
        <v>2287</v>
      </c>
      <c r="C381" s="117">
        <v>6</v>
      </c>
      <c r="D381" s="117" t="s">
        <v>2240</v>
      </c>
      <c r="E381" s="51" t="s">
        <v>2291</v>
      </c>
      <c r="F381" s="117" t="s">
        <v>2242</v>
      </c>
      <c r="G381" s="117" t="s">
        <v>2243</v>
      </c>
      <c r="H381" s="69">
        <v>2600</v>
      </c>
      <c r="I381" s="69">
        <v>195</v>
      </c>
      <c r="J381" s="117" t="s">
        <v>2244</v>
      </c>
      <c r="K381" s="117" t="s">
        <v>2292</v>
      </c>
      <c r="L381" s="117" t="s">
        <v>2293</v>
      </c>
    </row>
    <row r="382" spans="1:12" ht="24" customHeight="1">
      <c r="A382" s="87">
        <v>378</v>
      </c>
      <c r="B382" s="117" t="s">
        <v>2287</v>
      </c>
      <c r="C382" s="117">
        <v>5</v>
      </c>
      <c r="D382" s="117" t="s">
        <v>2240</v>
      </c>
      <c r="E382" s="51" t="s">
        <v>2294</v>
      </c>
      <c r="F382" s="117" t="s">
        <v>2242</v>
      </c>
      <c r="G382" s="117" t="s">
        <v>2243</v>
      </c>
      <c r="H382" s="69">
        <v>1840</v>
      </c>
      <c r="I382" s="69">
        <v>400</v>
      </c>
      <c r="J382" s="117" t="s">
        <v>2244</v>
      </c>
      <c r="K382" s="117" t="s">
        <v>2295</v>
      </c>
      <c r="L382" s="117" t="s">
        <v>2296</v>
      </c>
    </row>
    <row r="383" spans="1:12" ht="24" customHeight="1">
      <c r="A383" s="87">
        <v>379</v>
      </c>
      <c r="B383" s="27" t="s">
        <v>2287</v>
      </c>
      <c r="C383" s="117">
        <v>9</v>
      </c>
      <c r="D383" s="117" t="s">
        <v>2240</v>
      </c>
      <c r="E383" s="51" t="s">
        <v>2297</v>
      </c>
      <c r="F383" s="117" t="s">
        <v>2242</v>
      </c>
      <c r="G383" s="117" t="s">
        <v>2243</v>
      </c>
      <c r="H383" s="69">
        <v>400</v>
      </c>
      <c r="I383" s="69">
        <v>120</v>
      </c>
      <c r="J383" s="117" t="s">
        <v>2244</v>
      </c>
      <c r="K383" s="117" t="s">
        <v>2298</v>
      </c>
      <c r="L383" s="117" t="s">
        <v>2290</v>
      </c>
    </row>
    <row r="384" spans="1:12" ht="24" customHeight="1">
      <c r="A384" s="87">
        <v>380</v>
      </c>
      <c r="B384" s="117" t="s">
        <v>2287</v>
      </c>
      <c r="C384" s="117">
        <v>3</v>
      </c>
      <c r="D384" s="117" t="s">
        <v>2240</v>
      </c>
      <c r="E384" s="51" t="s">
        <v>2299</v>
      </c>
      <c r="F384" s="117" t="s">
        <v>2242</v>
      </c>
      <c r="G384" s="117" t="s">
        <v>2243</v>
      </c>
      <c r="H384" s="69">
        <v>256</v>
      </c>
      <c r="I384" s="69">
        <v>256</v>
      </c>
      <c r="J384" s="117" t="s">
        <v>2244</v>
      </c>
      <c r="K384" s="117" t="s">
        <v>2295</v>
      </c>
      <c r="L384" s="117" t="s">
        <v>2296</v>
      </c>
    </row>
    <row r="385" spans="1:12" ht="24" customHeight="1">
      <c r="A385" s="87">
        <v>381</v>
      </c>
      <c r="B385" s="117" t="s">
        <v>2287</v>
      </c>
      <c r="C385" s="117">
        <v>4</v>
      </c>
      <c r="D385" s="117" t="s">
        <v>2240</v>
      </c>
      <c r="E385" s="51" t="s">
        <v>2300</v>
      </c>
      <c r="F385" s="117" t="s">
        <v>2242</v>
      </c>
      <c r="G385" s="117" t="s">
        <v>2243</v>
      </c>
      <c r="H385" s="69">
        <v>800</v>
      </c>
      <c r="I385" s="69">
        <v>800</v>
      </c>
      <c r="J385" s="117" t="s">
        <v>2244</v>
      </c>
      <c r="K385" s="117" t="s">
        <v>2298</v>
      </c>
      <c r="L385" s="117" t="s">
        <v>2290</v>
      </c>
    </row>
    <row r="386" spans="1:12" ht="24" customHeight="1">
      <c r="A386" s="87">
        <v>382</v>
      </c>
      <c r="B386" s="117" t="s">
        <v>2287</v>
      </c>
      <c r="C386" s="117">
        <v>9</v>
      </c>
      <c r="D386" s="117" t="s">
        <v>2240</v>
      </c>
      <c r="E386" s="51" t="s">
        <v>2301</v>
      </c>
      <c r="F386" s="117" t="s">
        <v>2242</v>
      </c>
      <c r="G386" s="117" t="s">
        <v>2243</v>
      </c>
      <c r="H386" s="69">
        <v>450</v>
      </c>
      <c r="I386" s="69">
        <v>450</v>
      </c>
      <c r="J386" s="117" t="s">
        <v>2302</v>
      </c>
      <c r="K386" s="117" t="s">
        <v>2298</v>
      </c>
      <c r="L386" s="117" t="s">
        <v>2290</v>
      </c>
    </row>
    <row r="387" spans="1:12" ht="24" customHeight="1">
      <c r="A387" s="87">
        <v>383</v>
      </c>
      <c r="B387" s="117" t="s">
        <v>2287</v>
      </c>
      <c r="C387" s="117">
        <v>4</v>
      </c>
      <c r="D387" s="117" t="s">
        <v>2240</v>
      </c>
      <c r="E387" s="51" t="s">
        <v>2303</v>
      </c>
      <c r="F387" s="117" t="s">
        <v>2242</v>
      </c>
      <c r="G387" s="117" t="s">
        <v>2243</v>
      </c>
      <c r="H387" s="69">
        <v>70</v>
      </c>
      <c r="I387" s="69">
        <v>70</v>
      </c>
      <c r="J387" s="117" t="s">
        <v>2302</v>
      </c>
      <c r="K387" s="117" t="s">
        <v>2298</v>
      </c>
      <c r="L387" s="117" t="s">
        <v>2290</v>
      </c>
    </row>
    <row r="388" spans="1:12" ht="24" customHeight="1">
      <c r="A388" s="87">
        <v>384</v>
      </c>
      <c r="B388" s="117" t="s">
        <v>2287</v>
      </c>
      <c r="C388" s="117">
        <v>4</v>
      </c>
      <c r="D388" s="117" t="s">
        <v>2240</v>
      </c>
      <c r="E388" s="51" t="s">
        <v>2304</v>
      </c>
      <c r="F388" s="117" t="s">
        <v>2242</v>
      </c>
      <c r="G388" s="117" t="s">
        <v>2243</v>
      </c>
      <c r="H388" s="69">
        <v>150</v>
      </c>
      <c r="I388" s="69">
        <v>150</v>
      </c>
      <c r="J388" s="117" t="s">
        <v>2302</v>
      </c>
      <c r="K388" s="117" t="s">
        <v>2298</v>
      </c>
      <c r="L388" s="117" t="s">
        <v>2290</v>
      </c>
    </row>
    <row r="389" spans="1:12" ht="24" customHeight="1">
      <c r="A389" s="87">
        <v>385</v>
      </c>
      <c r="B389" s="117" t="s">
        <v>2287</v>
      </c>
      <c r="C389" s="117">
        <v>3</v>
      </c>
      <c r="D389" s="117" t="s">
        <v>15</v>
      </c>
      <c r="E389" s="51" t="s">
        <v>2305</v>
      </c>
      <c r="F389" s="117" t="s">
        <v>2242</v>
      </c>
      <c r="G389" s="117" t="s">
        <v>2243</v>
      </c>
      <c r="H389" s="69">
        <v>70</v>
      </c>
      <c r="I389" s="69">
        <v>70</v>
      </c>
      <c r="J389" s="117" t="s">
        <v>2302</v>
      </c>
      <c r="K389" s="117" t="s">
        <v>2289</v>
      </c>
      <c r="L389" s="117" t="s">
        <v>2290</v>
      </c>
    </row>
    <row r="390" spans="1:12" ht="24" customHeight="1">
      <c r="A390" s="87">
        <v>386</v>
      </c>
      <c r="B390" s="117" t="s">
        <v>2287</v>
      </c>
      <c r="C390" s="117">
        <v>3</v>
      </c>
      <c r="D390" s="117" t="s">
        <v>2240</v>
      </c>
      <c r="E390" s="51" t="s">
        <v>2306</v>
      </c>
      <c r="F390" s="117" t="s">
        <v>2242</v>
      </c>
      <c r="G390" s="117" t="s">
        <v>2243</v>
      </c>
      <c r="H390" s="69">
        <v>140</v>
      </c>
      <c r="I390" s="69">
        <v>140</v>
      </c>
      <c r="J390" s="117" t="s">
        <v>2244</v>
      </c>
      <c r="K390" s="117" t="s">
        <v>2289</v>
      </c>
      <c r="L390" s="117" t="s">
        <v>2290</v>
      </c>
    </row>
    <row r="391" spans="1:12" ht="24" customHeight="1">
      <c r="A391" s="87">
        <v>387</v>
      </c>
      <c r="B391" s="117" t="s">
        <v>2287</v>
      </c>
      <c r="C391" s="117">
        <v>4</v>
      </c>
      <c r="D391" s="117" t="s">
        <v>2240</v>
      </c>
      <c r="E391" s="51" t="s">
        <v>2307</v>
      </c>
      <c r="F391" s="117" t="s">
        <v>2242</v>
      </c>
      <c r="G391" s="117" t="s">
        <v>2243</v>
      </c>
      <c r="H391" s="69">
        <v>200</v>
      </c>
      <c r="I391" s="69">
        <v>200</v>
      </c>
      <c r="J391" s="117" t="s">
        <v>2244</v>
      </c>
      <c r="K391" s="117" t="s">
        <v>2298</v>
      </c>
      <c r="L391" s="117" t="s">
        <v>2308</v>
      </c>
    </row>
    <row r="392" spans="1:12" ht="24" customHeight="1">
      <c r="A392" s="87">
        <v>388</v>
      </c>
      <c r="B392" s="117" t="s">
        <v>2287</v>
      </c>
      <c r="C392" s="117">
        <v>3</v>
      </c>
      <c r="D392" s="117" t="s">
        <v>15</v>
      </c>
      <c r="E392" s="51" t="s">
        <v>2309</v>
      </c>
      <c r="F392" s="117" t="s">
        <v>2242</v>
      </c>
      <c r="G392" s="117" t="s">
        <v>2243</v>
      </c>
      <c r="H392" s="69">
        <v>550</v>
      </c>
      <c r="I392" s="69">
        <v>550</v>
      </c>
      <c r="J392" s="117" t="s">
        <v>2244</v>
      </c>
      <c r="K392" s="117" t="s">
        <v>2298</v>
      </c>
      <c r="L392" s="117" t="s">
        <v>2308</v>
      </c>
    </row>
    <row r="393" spans="1:12" ht="24" customHeight="1">
      <c r="A393" s="87">
        <v>389</v>
      </c>
      <c r="B393" s="114" t="s">
        <v>295</v>
      </c>
      <c r="C393" s="114">
        <v>1</v>
      </c>
      <c r="D393" s="114" t="s">
        <v>15</v>
      </c>
      <c r="E393" s="52" t="s">
        <v>2310</v>
      </c>
      <c r="F393" s="114" t="s">
        <v>27</v>
      </c>
      <c r="G393" s="114" t="s">
        <v>17</v>
      </c>
      <c r="H393" s="68">
        <v>150</v>
      </c>
      <c r="I393" s="68">
        <v>150</v>
      </c>
      <c r="J393" s="115" t="s">
        <v>141</v>
      </c>
      <c r="K393" s="117" t="s">
        <v>2311</v>
      </c>
      <c r="L393" s="114" t="s">
        <v>2312</v>
      </c>
    </row>
    <row r="394" spans="1:12" ht="24" customHeight="1">
      <c r="A394" s="87">
        <v>390</v>
      </c>
      <c r="B394" s="111" t="s">
        <v>295</v>
      </c>
      <c r="C394" s="112">
        <v>1</v>
      </c>
      <c r="D394" s="112" t="s">
        <v>15</v>
      </c>
      <c r="E394" s="53" t="s">
        <v>2313</v>
      </c>
      <c r="F394" s="112" t="s">
        <v>27</v>
      </c>
      <c r="G394" s="112" t="s">
        <v>17</v>
      </c>
      <c r="H394" s="68">
        <v>200</v>
      </c>
      <c r="I394" s="68">
        <v>200</v>
      </c>
      <c r="J394" s="111" t="s">
        <v>141</v>
      </c>
      <c r="K394" s="117" t="s">
        <v>2311</v>
      </c>
      <c r="L394" s="114" t="s">
        <v>2312</v>
      </c>
    </row>
    <row r="395" spans="1:12" ht="24" customHeight="1">
      <c r="A395" s="87">
        <v>391</v>
      </c>
      <c r="B395" s="111" t="s">
        <v>295</v>
      </c>
      <c r="C395" s="120">
        <v>4</v>
      </c>
      <c r="D395" s="112" t="s">
        <v>15</v>
      </c>
      <c r="E395" s="54" t="s">
        <v>2314</v>
      </c>
      <c r="F395" s="112" t="s">
        <v>27</v>
      </c>
      <c r="G395" s="112" t="s">
        <v>17</v>
      </c>
      <c r="H395" s="104">
        <v>50</v>
      </c>
      <c r="I395" s="104">
        <v>50</v>
      </c>
      <c r="J395" s="111" t="s">
        <v>141</v>
      </c>
      <c r="K395" s="117" t="s">
        <v>2311</v>
      </c>
      <c r="L395" s="114" t="s">
        <v>2312</v>
      </c>
    </row>
    <row r="396" spans="1:12" ht="24" customHeight="1">
      <c r="A396" s="87">
        <v>392</v>
      </c>
      <c r="B396" s="111" t="s">
        <v>295</v>
      </c>
      <c r="C396" s="120">
        <v>4</v>
      </c>
      <c r="D396" s="112" t="s">
        <v>15</v>
      </c>
      <c r="E396" s="54" t="s">
        <v>2315</v>
      </c>
      <c r="F396" s="112" t="s">
        <v>27</v>
      </c>
      <c r="G396" s="112" t="s">
        <v>17</v>
      </c>
      <c r="H396" s="104">
        <v>50</v>
      </c>
      <c r="I396" s="104">
        <v>50</v>
      </c>
      <c r="J396" s="111" t="s">
        <v>141</v>
      </c>
      <c r="K396" s="117" t="s">
        <v>2311</v>
      </c>
      <c r="L396" s="114" t="s">
        <v>2312</v>
      </c>
    </row>
    <row r="397" spans="1:12" ht="24" customHeight="1">
      <c r="A397" s="87">
        <v>393</v>
      </c>
      <c r="B397" s="111" t="s">
        <v>295</v>
      </c>
      <c r="C397" s="120">
        <v>4</v>
      </c>
      <c r="D397" s="112" t="s">
        <v>15</v>
      </c>
      <c r="E397" s="54" t="s">
        <v>2316</v>
      </c>
      <c r="F397" s="112" t="s">
        <v>27</v>
      </c>
      <c r="G397" s="112" t="s">
        <v>17</v>
      </c>
      <c r="H397" s="69">
        <v>300</v>
      </c>
      <c r="I397" s="69">
        <v>300</v>
      </c>
      <c r="J397" s="111" t="s">
        <v>141</v>
      </c>
      <c r="K397" s="117" t="s">
        <v>2311</v>
      </c>
      <c r="L397" s="114" t="s">
        <v>2312</v>
      </c>
    </row>
    <row r="398" spans="1:12" ht="24" customHeight="1">
      <c r="A398" s="87">
        <v>394</v>
      </c>
      <c r="B398" s="111" t="s">
        <v>295</v>
      </c>
      <c r="C398" s="120">
        <v>5</v>
      </c>
      <c r="D398" s="112" t="s">
        <v>15</v>
      </c>
      <c r="E398" s="54" t="s">
        <v>2317</v>
      </c>
      <c r="F398" s="112" t="s">
        <v>27</v>
      </c>
      <c r="G398" s="112" t="s">
        <v>17</v>
      </c>
      <c r="H398" s="69">
        <v>900</v>
      </c>
      <c r="I398" s="69">
        <v>900</v>
      </c>
      <c r="J398" s="111" t="s">
        <v>141</v>
      </c>
      <c r="K398" s="117" t="s">
        <v>2318</v>
      </c>
      <c r="L398" s="114" t="s">
        <v>2319</v>
      </c>
    </row>
    <row r="399" spans="1:12" ht="24" customHeight="1">
      <c r="A399" s="87">
        <v>395</v>
      </c>
      <c r="B399" s="117" t="s">
        <v>2320</v>
      </c>
      <c r="C399" s="117">
        <v>3</v>
      </c>
      <c r="D399" s="117" t="s">
        <v>2321</v>
      </c>
      <c r="E399" s="51" t="s">
        <v>2322</v>
      </c>
      <c r="F399" s="117" t="s">
        <v>2323</v>
      </c>
      <c r="G399" s="117" t="s">
        <v>1808</v>
      </c>
      <c r="H399" s="69">
        <v>580</v>
      </c>
      <c r="I399" s="69">
        <v>580</v>
      </c>
      <c r="J399" s="114" t="s">
        <v>2324</v>
      </c>
      <c r="K399" s="117" t="s">
        <v>2325</v>
      </c>
      <c r="L399" s="117" t="s">
        <v>2326</v>
      </c>
    </row>
    <row r="400" spans="1:12" ht="24" customHeight="1">
      <c r="A400" s="87">
        <v>396</v>
      </c>
      <c r="B400" s="121" t="s">
        <v>295</v>
      </c>
      <c r="C400" s="121">
        <v>1</v>
      </c>
      <c r="D400" s="121" t="s">
        <v>15</v>
      </c>
      <c r="E400" s="51" t="s">
        <v>2327</v>
      </c>
      <c r="F400" s="121" t="s">
        <v>27</v>
      </c>
      <c r="G400" s="121" t="s">
        <v>17</v>
      </c>
      <c r="H400" s="69">
        <v>43</v>
      </c>
      <c r="I400" s="69">
        <v>43</v>
      </c>
      <c r="J400" s="115" t="s">
        <v>296</v>
      </c>
      <c r="K400" s="121" t="s">
        <v>2328</v>
      </c>
      <c r="L400" s="121" t="s">
        <v>2329</v>
      </c>
    </row>
    <row r="401" spans="1:12" ht="24" customHeight="1">
      <c r="A401" s="87">
        <v>397</v>
      </c>
      <c r="B401" s="121" t="s">
        <v>295</v>
      </c>
      <c r="C401" s="121">
        <v>1</v>
      </c>
      <c r="D401" s="121" t="s">
        <v>15</v>
      </c>
      <c r="E401" s="51" t="s">
        <v>2330</v>
      </c>
      <c r="F401" s="121" t="s">
        <v>27</v>
      </c>
      <c r="G401" s="121" t="s">
        <v>17</v>
      </c>
      <c r="H401" s="69">
        <v>42</v>
      </c>
      <c r="I401" s="69">
        <v>42</v>
      </c>
      <c r="J401" s="115" t="s">
        <v>296</v>
      </c>
      <c r="K401" s="121" t="s">
        <v>2328</v>
      </c>
      <c r="L401" s="121" t="s">
        <v>2329</v>
      </c>
    </row>
    <row r="402" spans="1:12" ht="24" customHeight="1">
      <c r="A402" s="87">
        <v>398</v>
      </c>
      <c r="B402" s="121" t="s">
        <v>295</v>
      </c>
      <c r="C402" s="121">
        <v>1</v>
      </c>
      <c r="D402" s="121" t="s">
        <v>15</v>
      </c>
      <c r="E402" s="51" t="s">
        <v>2331</v>
      </c>
      <c r="F402" s="121" t="s">
        <v>27</v>
      </c>
      <c r="G402" s="121" t="s">
        <v>17</v>
      </c>
      <c r="H402" s="69">
        <v>43</v>
      </c>
      <c r="I402" s="69">
        <v>43</v>
      </c>
      <c r="J402" s="115" t="s">
        <v>296</v>
      </c>
      <c r="K402" s="121" t="s">
        <v>2328</v>
      </c>
      <c r="L402" s="121" t="s">
        <v>2329</v>
      </c>
    </row>
    <row r="403" spans="1:12" ht="24" customHeight="1">
      <c r="A403" s="87">
        <v>399</v>
      </c>
      <c r="B403" s="113" t="s">
        <v>2332</v>
      </c>
      <c r="C403" s="114">
        <v>1</v>
      </c>
      <c r="D403" s="114" t="s">
        <v>2154</v>
      </c>
      <c r="E403" s="115" t="s">
        <v>2333</v>
      </c>
      <c r="F403" s="114" t="s">
        <v>2195</v>
      </c>
      <c r="G403" s="114" t="s">
        <v>2157</v>
      </c>
      <c r="H403" s="116">
        <v>200</v>
      </c>
      <c r="I403" s="116">
        <v>200</v>
      </c>
      <c r="J403" s="115" t="s">
        <v>2334</v>
      </c>
      <c r="K403" s="117" t="s">
        <v>2335</v>
      </c>
      <c r="L403" s="114" t="s">
        <v>2336</v>
      </c>
    </row>
    <row r="404" spans="1:12" ht="24" customHeight="1">
      <c r="A404" s="87">
        <v>400</v>
      </c>
      <c r="B404" s="113" t="s">
        <v>2332</v>
      </c>
      <c r="C404" s="114">
        <v>1</v>
      </c>
      <c r="D404" s="114" t="s">
        <v>2154</v>
      </c>
      <c r="E404" s="115" t="s">
        <v>2337</v>
      </c>
      <c r="F404" s="114" t="s">
        <v>2195</v>
      </c>
      <c r="G404" s="114" t="s">
        <v>2157</v>
      </c>
      <c r="H404" s="116">
        <v>200</v>
      </c>
      <c r="I404" s="116">
        <v>200</v>
      </c>
      <c r="J404" s="115" t="s">
        <v>2334</v>
      </c>
      <c r="K404" s="117" t="s">
        <v>2338</v>
      </c>
      <c r="L404" s="114" t="s">
        <v>2339</v>
      </c>
    </row>
    <row r="405" spans="1:12" ht="24" customHeight="1">
      <c r="A405" s="87">
        <v>401</v>
      </c>
      <c r="B405" s="113" t="s">
        <v>2332</v>
      </c>
      <c r="C405" s="112">
        <v>1</v>
      </c>
      <c r="D405" s="112" t="s">
        <v>15</v>
      </c>
      <c r="E405" s="111" t="s">
        <v>2340</v>
      </c>
      <c r="F405" s="112" t="s">
        <v>27</v>
      </c>
      <c r="G405" s="112" t="s">
        <v>17</v>
      </c>
      <c r="H405" s="116">
        <v>200</v>
      </c>
      <c r="I405" s="116">
        <v>200</v>
      </c>
      <c r="J405" s="115" t="s">
        <v>2334</v>
      </c>
      <c r="K405" s="117" t="s">
        <v>2341</v>
      </c>
      <c r="L405" s="114" t="s">
        <v>2342</v>
      </c>
    </row>
    <row r="406" spans="1:12" ht="24" customHeight="1">
      <c r="A406" s="87">
        <v>402</v>
      </c>
      <c r="B406" s="113" t="s">
        <v>2332</v>
      </c>
      <c r="C406" s="114">
        <v>1</v>
      </c>
      <c r="D406" s="114" t="s">
        <v>2154</v>
      </c>
      <c r="E406" s="7" t="s">
        <v>2343</v>
      </c>
      <c r="F406" s="114" t="s">
        <v>2195</v>
      </c>
      <c r="G406" s="114" t="s">
        <v>2157</v>
      </c>
      <c r="H406" s="116">
        <v>350</v>
      </c>
      <c r="I406" s="116">
        <v>350</v>
      </c>
      <c r="J406" s="115" t="s">
        <v>2334</v>
      </c>
      <c r="K406" s="117" t="s">
        <v>2344</v>
      </c>
      <c r="L406" s="114" t="s">
        <v>2345</v>
      </c>
    </row>
    <row r="407" spans="1:12" ht="24" customHeight="1">
      <c r="A407" s="87">
        <v>403</v>
      </c>
      <c r="B407" s="113" t="s">
        <v>2332</v>
      </c>
      <c r="C407" s="112">
        <v>1</v>
      </c>
      <c r="D407" s="112" t="s">
        <v>15</v>
      </c>
      <c r="E407" s="111" t="s">
        <v>2346</v>
      </c>
      <c r="F407" s="112" t="s">
        <v>2195</v>
      </c>
      <c r="G407" s="112" t="s">
        <v>17</v>
      </c>
      <c r="H407" s="116">
        <v>200</v>
      </c>
      <c r="I407" s="116">
        <v>200</v>
      </c>
      <c r="J407" s="115" t="s">
        <v>2334</v>
      </c>
      <c r="K407" s="117" t="s">
        <v>2338</v>
      </c>
      <c r="L407" s="114" t="s">
        <v>2339</v>
      </c>
    </row>
    <row r="408" spans="1:12" ht="24" customHeight="1">
      <c r="A408" s="87">
        <v>404</v>
      </c>
      <c r="B408" s="113" t="s">
        <v>2332</v>
      </c>
      <c r="C408" s="120">
        <v>1</v>
      </c>
      <c r="D408" s="120" t="s">
        <v>2154</v>
      </c>
      <c r="E408" s="16" t="s">
        <v>2347</v>
      </c>
      <c r="F408" s="120" t="s">
        <v>2195</v>
      </c>
      <c r="G408" s="120" t="s">
        <v>2157</v>
      </c>
      <c r="H408" s="66">
        <v>300</v>
      </c>
      <c r="I408" s="66">
        <v>300</v>
      </c>
      <c r="J408" s="115" t="s">
        <v>2334</v>
      </c>
      <c r="K408" s="117" t="s">
        <v>2338</v>
      </c>
      <c r="L408" s="114" t="s">
        <v>2339</v>
      </c>
    </row>
    <row r="409" spans="1:12" ht="24" customHeight="1">
      <c r="A409" s="87">
        <v>405</v>
      </c>
      <c r="B409" s="113" t="s">
        <v>2332</v>
      </c>
      <c r="C409" s="120">
        <v>1</v>
      </c>
      <c r="D409" s="120" t="s">
        <v>2154</v>
      </c>
      <c r="E409" s="16" t="s">
        <v>2348</v>
      </c>
      <c r="F409" s="120" t="s">
        <v>2195</v>
      </c>
      <c r="G409" s="120" t="s">
        <v>2157</v>
      </c>
      <c r="H409" s="66">
        <v>150</v>
      </c>
      <c r="I409" s="66">
        <v>150</v>
      </c>
      <c r="J409" s="115" t="s">
        <v>2334</v>
      </c>
      <c r="K409" s="117" t="s">
        <v>2349</v>
      </c>
      <c r="L409" s="114" t="s">
        <v>2345</v>
      </c>
    </row>
    <row r="410" spans="1:12" ht="24" customHeight="1">
      <c r="A410" s="87">
        <v>406</v>
      </c>
      <c r="B410" s="113" t="s">
        <v>2332</v>
      </c>
      <c r="C410" s="120">
        <v>1</v>
      </c>
      <c r="D410" s="120" t="s">
        <v>2154</v>
      </c>
      <c r="E410" s="16" t="s">
        <v>2350</v>
      </c>
      <c r="F410" s="120" t="s">
        <v>2195</v>
      </c>
      <c r="G410" s="120" t="s">
        <v>2157</v>
      </c>
      <c r="H410" s="66">
        <v>100</v>
      </c>
      <c r="I410" s="66">
        <v>100</v>
      </c>
      <c r="J410" s="115" t="s">
        <v>2206</v>
      </c>
      <c r="K410" s="117" t="s">
        <v>2351</v>
      </c>
      <c r="L410" s="114" t="s">
        <v>2342</v>
      </c>
    </row>
    <row r="411" spans="1:12" ht="24" customHeight="1">
      <c r="A411" s="87">
        <v>407</v>
      </c>
      <c r="B411" s="113" t="s">
        <v>2332</v>
      </c>
      <c r="C411" s="120">
        <v>3</v>
      </c>
      <c r="D411" s="120" t="s">
        <v>2154</v>
      </c>
      <c r="E411" s="16" t="s">
        <v>2352</v>
      </c>
      <c r="F411" s="120" t="s">
        <v>2195</v>
      </c>
      <c r="G411" s="120" t="s">
        <v>2157</v>
      </c>
      <c r="H411" s="66">
        <v>50</v>
      </c>
      <c r="I411" s="66">
        <v>50</v>
      </c>
      <c r="J411" s="115" t="s">
        <v>2206</v>
      </c>
      <c r="K411" s="117" t="s">
        <v>2349</v>
      </c>
      <c r="L411" s="114" t="s">
        <v>2345</v>
      </c>
    </row>
    <row r="412" spans="1:12" ht="24" customHeight="1">
      <c r="A412" s="87">
        <v>408</v>
      </c>
      <c r="B412" s="113" t="s">
        <v>2332</v>
      </c>
      <c r="C412" s="120">
        <v>1</v>
      </c>
      <c r="D412" s="120" t="s">
        <v>2154</v>
      </c>
      <c r="E412" s="16" t="s">
        <v>2353</v>
      </c>
      <c r="F412" s="120" t="s">
        <v>2195</v>
      </c>
      <c r="G412" s="120" t="s">
        <v>2157</v>
      </c>
      <c r="H412" s="66">
        <v>300</v>
      </c>
      <c r="I412" s="66">
        <v>300</v>
      </c>
      <c r="J412" s="115" t="s">
        <v>2206</v>
      </c>
      <c r="K412" s="117" t="s">
        <v>2354</v>
      </c>
      <c r="L412" s="114" t="s">
        <v>2339</v>
      </c>
    </row>
    <row r="413" spans="1:12" ht="24" customHeight="1">
      <c r="A413" s="87">
        <v>409</v>
      </c>
      <c r="B413" s="113" t="s">
        <v>2332</v>
      </c>
      <c r="C413" s="120">
        <v>1</v>
      </c>
      <c r="D413" s="120" t="s">
        <v>2154</v>
      </c>
      <c r="E413" s="16" t="s">
        <v>2355</v>
      </c>
      <c r="F413" s="120" t="s">
        <v>2195</v>
      </c>
      <c r="G413" s="120" t="s">
        <v>2157</v>
      </c>
      <c r="H413" s="66">
        <v>150</v>
      </c>
      <c r="I413" s="66">
        <v>150</v>
      </c>
      <c r="J413" s="115" t="s">
        <v>2206</v>
      </c>
      <c r="K413" s="117" t="s">
        <v>2354</v>
      </c>
      <c r="L413" s="114" t="s">
        <v>2339</v>
      </c>
    </row>
    <row r="414" spans="1:12" ht="24" customHeight="1">
      <c r="A414" s="87">
        <v>410</v>
      </c>
      <c r="B414" s="113" t="s">
        <v>2332</v>
      </c>
      <c r="C414" s="120">
        <v>1</v>
      </c>
      <c r="D414" s="120" t="s">
        <v>2154</v>
      </c>
      <c r="E414" s="16" t="s">
        <v>2356</v>
      </c>
      <c r="F414" s="120" t="s">
        <v>2195</v>
      </c>
      <c r="G414" s="120" t="s">
        <v>2157</v>
      </c>
      <c r="H414" s="66">
        <v>430</v>
      </c>
      <c r="I414" s="66">
        <v>400</v>
      </c>
      <c r="J414" s="115" t="s">
        <v>2206</v>
      </c>
      <c r="K414" s="117" t="s">
        <v>2351</v>
      </c>
      <c r="L414" s="114" t="s">
        <v>2342</v>
      </c>
    </row>
    <row r="415" spans="1:12" ht="24" customHeight="1">
      <c r="A415" s="87">
        <v>411</v>
      </c>
      <c r="B415" s="113" t="s">
        <v>2332</v>
      </c>
      <c r="C415" s="114">
        <v>5</v>
      </c>
      <c r="D415" s="114" t="s">
        <v>2154</v>
      </c>
      <c r="E415" s="55" t="s">
        <v>2357</v>
      </c>
      <c r="F415" s="114" t="s">
        <v>2195</v>
      </c>
      <c r="G415" s="114" t="s">
        <v>2157</v>
      </c>
      <c r="H415" s="116">
        <v>200</v>
      </c>
      <c r="I415" s="116">
        <v>200</v>
      </c>
      <c r="J415" s="115" t="s">
        <v>2206</v>
      </c>
      <c r="K415" s="117" t="s">
        <v>2358</v>
      </c>
      <c r="L415" s="114" t="s">
        <v>2359</v>
      </c>
    </row>
    <row r="416" spans="1:12" ht="24" customHeight="1">
      <c r="A416" s="87">
        <v>412</v>
      </c>
      <c r="B416" s="113" t="s">
        <v>2332</v>
      </c>
      <c r="C416" s="114">
        <v>1</v>
      </c>
      <c r="D416" s="114" t="s">
        <v>2154</v>
      </c>
      <c r="E416" s="55" t="s">
        <v>2360</v>
      </c>
      <c r="F416" s="114" t="s">
        <v>2195</v>
      </c>
      <c r="G416" s="114" t="s">
        <v>2157</v>
      </c>
      <c r="H416" s="116">
        <v>150</v>
      </c>
      <c r="I416" s="116">
        <v>140</v>
      </c>
      <c r="J416" s="115" t="s">
        <v>2206</v>
      </c>
      <c r="K416" s="117" t="s">
        <v>2361</v>
      </c>
      <c r="L416" s="114" t="s">
        <v>2362</v>
      </c>
    </row>
    <row r="417" spans="1:12" ht="24" customHeight="1">
      <c r="A417" s="87">
        <v>413</v>
      </c>
      <c r="B417" s="113" t="s">
        <v>2332</v>
      </c>
      <c r="C417" s="114" t="s">
        <v>2363</v>
      </c>
      <c r="D417" s="114" t="s">
        <v>2154</v>
      </c>
      <c r="E417" s="55" t="s">
        <v>2364</v>
      </c>
      <c r="F417" s="114" t="s">
        <v>2365</v>
      </c>
      <c r="G417" s="114" t="s">
        <v>2168</v>
      </c>
      <c r="H417" s="116">
        <v>35</v>
      </c>
      <c r="I417" s="116">
        <v>35</v>
      </c>
      <c r="J417" s="115" t="s">
        <v>2366</v>
      </c>
      <c r="K417" s="117" t="s">
        <v>2367</v>
      </c>
      <c r="L417" s="114" t="s">
        <v>2368</v>
      </c>
    </row>
    <row r="418" spans="1:12" ht="24" customHeight="1">
      <c r="A418" s="87">
        <v>414</v>
      </c>
      <c r="B418" s="113" t="s">
        <v>2332</v>
      </c>
      <c r="C418" s="114">
        <v>1</v>
      </c>
      <c r="D418" s="114" t="s">
        <v>2154</v>
      </c>
      <c r="E418" s="55" t="s">
        <v>2369</v>
      </c>
      <c r="F418" s="114" t="s">
        <v>2365</v>
      </c>
      <c r="G418" s="114" t="s">
        <v>2168</v>
      </c>
      <c r="H418" s="116">
        <v>70</v>
      </c>
      <c r="I418" s="116">
        <v>70</v>
      </c>
      <c r="J418" s="115" t="s">
        <v>2366</v>
      </c>
      <c r="K418" s="117" t="s">
        <v>2367</v>
      </c>
      <c r="L418" s="114" t="s">
        <v>2368</v>
      </c>
    </row>
    <row r="419" spans="1:12" ht="24" customHeight="1">
      <c r="A419" s="87">
        <v>415</v>
      </c>
      <c r="B419" s="113" t="s">
        <v>2332</v>
      </c>
      <c r="C419" s="114">
        <v>3</v>
      </c>
      <c r="D419" s="114" t="s">
        <v>2154</v>
      </c>
      <c r="E419" s="55" t="s">
        <v>2370</v>
      </c>
      <c r="F419" s="114" t="s">
        <v>2365</v>
      </c>
      <c r="G419" s="114" t="s">
        <v>2168</v>
      </c>
      <c r="H419" s="116">
        <v>33</v>
      </c>
      <c r="I419" s="116">
        <v>33</v>
      </c>
      <c r="J419" s="115" t="s">
        <v>2366</v>
      </c>
      <c r="K419" s="117" t="s">
        <v>2367</v>
      </c>
      <c r="L419" s="114" t="s">
        <v>2368</v>
      </c>
    </row>
    <row r="420" spans="1:12" ht="24" customHeight="1">
      <c r="A420" s="87">
        <v>416</v>
      </c>
      <c r="B420" s="113" t="s">
        <v>2332</v>
      </c>
      <c r="C420" s="114" t="s">
        <v>2363</v>
      </c>
      <c r="D420" s="114" t="s">
        <v>2154</v>
      </c>
      <c r="E420" s="55" t="s">
        <v>2371</v>
      </c>
      <c r="F420" s="114" t="s">
        <v>2365</v>
      </c>
      <c r="G420" s="114" t="s">
        <v>2168</v>
      </c>
      <c r="H420" s="116">
        <v>68</v>
      </c>
      <c r="I420" s="116">
        <v>68</v>
      </c>
      <c r="J420" s="115" t="s">
        <v>2366</v>
      </c>
      <c r="K420" s="117" t="s">
        <v>2372</v>
      </c>
      <c r="L420" s="114" t="s">
        <v>2373</v>
      </c>
    </row>
    <row r="421" spans="1:12" ht="24" customHeight="1">
      <c r="A421" s="87">
        <v>417</v>
      </c>
      <c r="B421" s="113" t="s">
        <v>2332</v>
      </c>
      <c r="C421" s="114">
        <v>1</v>
      </c>
      <c r="D421" s="114" t="s">
        <v>2154</v>
      </c>
      <c r="E421" s="55" t="s">
        <v>2374</v>
      </c>
      <c r="F421" s="114" t="s">
        <v>2365</v>
      </c>
      <c r="G421" s="114" t="s">
        <v>2168</v>
      </c>
      <c r="H421" s="116">
        <v>45</v>
      </c>
      <c r="I421" s="116">
        <v>45</v>
      </c>
      <c r="J421" s="115" t="s">
        <v>2366</v>
      </c>
      <c r="K421" s="117" t="s">
        <v>2372</v>
      </c>
      <c r="L421" s="114" t="s">
        <v>2373</v>
      </c>
    </row>
    <row r="422" spans="1:12" ht="24" customHeight="1">
      <c r="A422" s="87">
        <v>418</v>
      </c>
      <c r="B422" s="113" t="s">
        <v>2332</v>
      </c>
      <c r="C422" s="114">
        <v>8</v>
      </c>
      <c r="D422" s="114" t="s">
        <v>2154</v>
      </c>
      <c r="E422" s="55" t="s">
        <v>2375</v>
      </c>
      <c r="F422" s="114" t="s">
        <v>2365</v>
      </c>
      <c r="G422" s="114" t="s">
        <v>2168</v>
      </c>
      <c r="H422" s="116">
        <v>27</v>
      </c>
      <c r="I422" s="116">
        <v>27</v>
      </c>
      <c r="J422" s="115" t="s">
        <v>2366</v>
      </c>
      <c r="K422" s="117" t="s">
        <v>2367</v>
      </c>
      <c r="L422" s="114" t="s">
        <v>2368</v>
      </c>
    </row>
    <row r="423" spans="1:12" ht="24" customHeight="1">
      <c r="A423" s="87">
        <v>419</v>
      </c>
      <c r="B423" s="113" t="s">
        <v>2332</v>
      </c>
      <c r="C423" s="114" t="s">
        <v>2363</v>
      </c>
      <c r="D423" s="114" t="s">
        <v>2154</v>
      </c>
      <c r="E423" s="55" t="s">
        <v>2376</v>
      </c>
      <c r="F423" s="114" t="s">
        <v>2365</v>
      </c>
      <c r="G423" s="114" t="s">
        <v>2377</v>
      </c>
      <c r="H423" s="116">
        <v>74</v>
      </c>
      <c r="I423" s="116">
        <v>74</v>
      </c>
      <c r="J423" s="115" t="s">
        <v>2366</v>
      </c>
      <c r="K423" s="117" t="s">
        <v>2372</v>
      </c>
      <c r="L423" s="114" t="s">
        <v>2373</v>
      </c>
    </row>
    <row r="424" spans="1:12" ht="24" customHeight="1">
      <c r="A424" s="87">
        <v>420</v>
      </c>
      <c r="B424" s="113" t="s">
        <v>2332</v>
      </c>
      <c r="C424" s="114">
        <v>3</v>
      </c>
      <c r="D424" s="114" t="s">
        <v>2154</v>
      </c>
      <c r="E424" s="55" t="s">
        <v>2378</v>
      </c>
      <c r="F424" s="114" t="s">
        <v>2365</v>
      </c>
      <c r="G424" s="114" t="s">
        <v>2168</v>
      </c>
      <c r="H424" s="116">
        <v>30</v>
      </c>
      <c r="I424" s="116">
        <v>30</v>
      </c>
      <c r="J424" s="115" t="s">
        <v>2366</v>
      </c>
      <c r="K424" s="117" t="s">
        <v>2367</v>
      </c>
      <c r="L424" s="114" t="s">
        <v>2368</v>
      </c>
    </row>
    <row r="425" spans="1:12" ht="24" customHeight="1">
      <c r="A425" s="87">
        <v>421</v>
      </c>
      <c r="B425" s="113" t="s">
        <v>2332</v>
      </c>
      <c r="C425" s="114">
        <v>1</v>
      </c>
      <c r="D425" s="114" t="s">
        <v>2154</v>
      </c>
      <c r="E425" s="55" t="s">
        <v>2379</v>
      </c>
      <c r="F425" s="114" t="s">
        <v>2365</v>
      </c>
      <c r="G425" s="114" t="s">
        <v>2168</v>
      </c>
      <c r="H425" s="116">
        <v>50</v>
      </c>
      <c r="I425" s="116">
        <v>50</v>
      </c>
      <c r="J425" s="115" t="s">
        <v>2366</v>
      </c>
      <c r="K425" s="117" t="s">
        <v>2372</v>
      </c>
      <c r="L425" s="114" t="s">
        <v>2373</v>
      </c>
    </row>
    <row r="426" spans="1:12" ht="24" customHeight="1">
      <c r="A426" s="87">
        <v>422</v>
      </c>
      <c r="B426" s="113" t="s">
        <v>2332</v>
      </c>
      <c r="C426" s="114">
        <v>3</v>
      </c>
      <c r="D426" s="114" t="s">
        <v>2154</v>
      </c>
      <c r="E426" s="55" t="s">
        <v>2380</v>
      </c>
      <c r="F426" s="114" t="s">
        <v>2365</v>
      </c>
      <c r="G426" s="114" t="s">
        <v>2168</v>
      </c>
      <c r="H426" s="116">
        <v>30</v>
      </c>
      <c r="I426" s="116">
        <v>30</v>
      </c>
      <c r="J426" s="115" t="s">
        <v>2366</v>
      </c>
      <c r="K426" s="117" t="s">
        <v>2367</v>
      </c>
      <c r="L426" s="114" t="s">
        <v>2368</v>
      </c>
    </row>
    <row r="427" spans="1:12" ht="24" customHeight="1">
      <c r="A427" s="87">
        <v>423</v>
      </c>
      <c r="B427" s="113" t="s">
        <v>2332</v>
      </c>
      <c r="C427" s="114" t="s">
        <v>2363</v>
      </c>
      <c r="D427" s="114" t="s">
        <v>2154</v>
      </c>
      <c r="E427" s="55" t="s">
        <v>2381</v>
      </c>
      <c r="F427" s="114" t="s">
        <v>2365</v>
      </c>
      <c r="G427" s="114" t="s">
        <v>2168</v>
      </c>
      <c r="H427" s="116">
        <v>20</v>
      </c>
      <c r="I427" s="116">
        <v>20</v>
      </c>
      <c r="J427" s="115" t="s">
        <v>2366</v>
      </c>
      <c r="K427" s="117" t="s">
        <v>2372</v>
      </c>
      <c r="L427" s="114" t="s">
        <v>2373</v>
      </c>
    </row>
    <row r="428" spans="1:12" ht="24" customHeight="1">
      <c r="A428" s="87">
        <v>424</v>
      </c>
      <c r="B428" s="113" t="s">
        <v>2332</v>
      </c>
      <c r="C428" s="114">
        <v>1</v>
      </c>
      <c r="D428" s="114" t="s">
        <v>2154</v>
      </c>
      <c r="E428" s="55" t="s">
        <v>2382</v>
      </c>
      <c r="F428" s="114" t="s">
        <v>2365</v>
      </c>
      <c r="G428" s="114" t="s">
        <v>2168</v>
      </c>
      <c r="H428" s="116">
        <v>91</v>
      </c>
      <c r="I428" s="116">
        <v>91</v>
      </c>
      <c r="J428" s="115" t="s">
        <v>2366</v>
      </c>
      <c r="K428" s="117" t="s">
        <v>2367</v>
      </c>
      <c r="L428" s="114" t="s">
        <v>2368</v>
      </c>
    </row>
    <row r="429" spans="1:12" ht="24" customHeight="1">
      <c r="A429" s="87">
        <v>425</v>
      </c>
      <c r="B429" s="113" t="s">
        <v>2332</v>
      </c>
      <c r="C429" s="114">
        <v>1</v>
      </c>
      <c r="D429" s="114" t="s">
        <v>2154</v>
      </c>
      <c r="E429" s="55" t="s">
        <v>2383</v>
      </c>
      <c r="F429" s="114" t="s">
        <v>2365</v>
      </c>
      <c r="G429" s="114" t="s">
        <v>2157</v>
      </c>
      <c r="H429" s="116">
        <v>60</v>
      </c>
      <c r="I429" s="116">
        <v>60</v>
      </c>
      <c r="J429" s="115" t="s">
        <v>2366</v>
      </c>
      <c r="K429" s="117" t="s">
        <v>2367</v>
      </c>
      <c r="L429" s="114" t="s">
        <v>2368</v>
      </c>
    </row>
    <row r="430" spans="1:12" ht="24" customHeight="1">
      <c r="A430" s="87">
        <v>426</v>
      </c>
      <c r="B430" s="113" t="s">
        <v>2332</v>
      </c>
      <c r="C430" s="114" t="s">
        <v>2363</v>
      </c>
      <c r="D430" s="114" t="s">
        <v>2154</v>
      </c>
      <c r="E430" s="55" t="s">
        <v>2384</v>
      </c>
      <c r="F430" s="114" t="s">
        <v>2365</v>
      </c>
      <c r="G430" s="114" t="s">
        <v>2168</v>
      </c>
      <c r="H430" s="116">
        <v>15</v>
      </c>
      <c r="I430" s="116">
        <v>15</v>
      </c>
      <c r="J430" s="115" t="s">
        <v>2366</v>
      </c>
      <c r="K430" s="117" t="s">
        <v>2372</v>
      </c>
      <c r="L430" s="114" t="s">
        <v>2373</v>
      </c>
    </row>
    <row r="431" spans="1:12" ht="24" customHeight="1">
      <c r="A431" s="87">
        <v>427</v>
      </c>
      <c r="B431" s="113" t="s">
        <v>297</v>
      </c>
      <c r="C431" s="114">
        <v>1</v>
      </c>
      <c r="D431" s="114" t="s">
        <v>2154</v>
      </c>
      <c r="E431" s="115" t="s">
        <v>2385</v>
      </c>
      <c r="F431" s="114" t="s">
        <v>2195</v>
      </c>
      <c r="G431" s="114" t="s">
        <v>2157</v>
      </c>
      <c r="H431" s="116">
        <v>400</v>
      </c>
      <c r="I431" s="116">
        <v>400</v>
      </c>
      <c r="J431" s="115" t="s">
        <v>2334</v>
      </c>
      <c r="K431" s="117" t="s">
        <v>2386</v>
      </c>
      <c r="L431" s="114" t="s">
        <v>2387</v>
      </c>
    </row>
    <row r="432" spans="1:12" ht="24" customHeight="1">
      <c r="A432" s="87">
        <v>428</v>
      </c>
      <c r="B432" s="113" t="s">
        <v>297</v>
      </c>
      <c r="C432" s="114">
        <v>1</v>
      </c>
      <c r="D432" s="114" t="s">
        <v>2154</v>
      </c>
      <c r="E432" s="115" t="s">
        <v>2388</v>
      </c>
      <c r="F432" s="114" t="s">
        <v>2195</v>
      </c>
      <c r="G432" s="114" t="s">
        <v>2157</v>
      </c>
      <c r="H432" s="116">
        <v>530</v>
      </c>
      <c r="I432" s="116">
        <v>500</v>
      </c>
      <c r="J432" s="115" t="s">
        <v>2334</v>
      </c>
      <c r="K432" s="117" t="s">
        <v>2389</v>
      </c>
      <c r="L432" s="114" t="s">
        <v>2390</v>
      </c>
    </row>
    <row r="433" spans="1:12" ht="24" customHeight="1">
      <c r="A433" s="87">
        <v>429</v>
      </c>
      <c r="B433" s="113" t="s">
        <v>297</v>
      </c>
      <c r="C433" s="112">
        <v>1</v>
      </c>
      <c r="D433" s="112" t="s">
        <v>15</v>
      </c>
      <c r="E433" s="111" t="s">
        <v>2391</v>
      </c>
      <c r="F433" s="112" t="s">
        <v>27</v>
      </c>
      <c r="G433" s="112" t="s">
        <v>17</v>
      </c>
      <c r="H433" s="116">
        <v>60</v>
      </c>
      <c r="I433" s="116">
        <v>60</v>
      </c>
      <c r="J433" s="115" t="s">
        <v>2334</v>
      </c>
      <c r="K433" s="117" t="s">
        <v>2392</v>
      </c>
      <c r="L433" s="114" t="s">
        <v>2393</v>
      </c>
    </row>
    <row r="434" spans="1:12" ht="24" customHeight="1">
      <c r="A434" s="87">
        <v>430</v>
      </c>
      <c r="B434" s="113" t="s">
        <v>297</v>
      </c>
      <c r="C434" s="114">
        <v>1</v>
      </c>
      <c r="D434" s="114" t="s">
        <v>2154</v>
      </c>
      <c r="E434" s="7" t="s">
        <v>2394</v>
      </c>
      <c r="F434" s="114" t="s">
        <v>2195</v>
      </c>
      <c r="G434" s="114" t="s">
        <v>2157</v>
      </c>
      <c r="H434" s="116">
        <v>15</v>
      </c>
      <c r="I434" s="116">
        <v>15</v>
      </c>
      <c r="J434" s="115" t="s">
        <v>2334</v>
      </c>
      <c r="K434" s="117" t="s">
        <v>2389</v>
      </c>
      <c r="L434" s="114" t="s">
        <v>2390</v>
      </c>
    </row>
    <row r="435" spans="1:12" ht="24" customHeight="1">
      <c r="A435" s="87">
        <v>431</v>
      </c>
      <c r="B435" s="113" t="s">
        <v>297</v>
      </c>
      <c r="C435" s="112">
        <v>3</v>
      </c>
      <c r="D435" s="114" t="s">
        <v>2154</v>
      </c>
      <c r="E435" s="111" t="s">
        <v>2395</v>
      </c>
      <c r="F435" s="112" t="s">
        <v>2195</v>
      </c>
      <c r="G435" s="112" t="s">
        <v>2157</v>
      </c>
      <c r="H435" s="116">
        <v>500</v>
      </c>
      <c r="I435" s="116">
        <v>500</v>
      </c>
      <c r="J435" s="115" t="s">
        <v>2334</v>
      </c>
      <c r="K435" s="117" t="s">
        <v>2389</v>
      </c>
      <c r="L435" s="114" t="s">
        <v>2390</v>
      </c>
    </row>
    <row r="436" spans="1:12" ht="24" customHeight="1">
      <c r="A436" s="87">
        <v>432</v>
      </c>
      <c r="B436" s="113" t="s">
        <v>297</v>
      </c>
      <c r="C436" s="120">
        <v>1</v>
      </c>
      <c r="D436" s="114" t="s">
        <v>2154</v>
      </c>
      <c r="E436" s="16" t="s">
        <v>2396</v>
      </c>
      <c r="F436" s="120" t="s">
        <v>2195</v>
      </c>
      <c r="G436" s="120" t="s">
        <v>2157</v>
      </c>
      <c r="H436" s="66">
        <v>100</v>
      </c>
      <c r="I436" s="66">
        <v>100</v>
      </c>
      <c r="J436" s="115" t="s">
        <v>2334</v>
      </c>
      <c r="K436" s="117" t="s">
        <v>2397</v>
      </c>
      <c r="L436" s="114" t="s">
        <v>2390</v>
      </c>
    </row>
    <row r="437" spans="1:12" ht="24" customHeight="1">
      <c r="A437" s="87">
        <v>433</v>
      </c>
      <c r="B437" s="113" t="s">
        <v>297</v>
      </c>
      <c r="C437" s="36">
        <v>2</v>
      </c>
      <c r="D437" s="36" t="s">
        <v>74</v>
      </c>
      <c r="E437" s="37" t="s">
        <v>298</v>
      </c>
      <c r="F437" s="36" t="s">
        <v>27</v>
      </c>
      <c r="G437" s="36" t="s">
        <v>17</v>
      </c>
      <c r="H437" s="38">
        <v>490</v>
      </c>
      <c r="I437" s="38">
        <v>490</v>
      </c>
      <c r="J437" s="37" t="s">
        <v>141</v>
      </c>
      <c r="K437" s="36" t="s">
        <v>299</v>
      </c>
      <c r="L437" s="36" t="s">
        <v>300</v>
      </c>
    </row>
    <row r="438" spans="1:12" ht="24" customHeight="1">
      <c r="A438" s="87">
        <v>434</v>
      </c>
      <c r="B438" s="113" t="s">
        <v>297</v>
      </c>
      <c r="C438" s="36">
        <v>3</v>
      </c>
      <c r="D438" s="36" t="s">
        <v>301</v>
      </c>
      <c r="E438" s="37" t="s">
        <v>302</v>
      </c>
      <c r="F438" s="36" t="s">
        <v>27</v>
      </c>
      <c r="G438" s="36" t="s">
        <v>17</v>
      </c>
      <c r="H438" s="38">
        <v>30</v>
      </c>
      <c r="I438" s="38">
        <v>30</v>
      </c>
      <c r="J438" s="37" t="s">
        <v>141</v>
      </c>
      <c r="K438" s="36" t="s">
        <v>299</v>
      </c>
      <c r="L438" s="36" t="s">
        <v>300</v>
      </c>
    </row>
    <row r="439" spans="1:12" ht="24" customHeight="1">
      <c r="A439" s="87">
        <v>435</v>
      </c>
      <c r="B439" s="113" t="s">
        <v>2398</v>
      </c>
      <c r="C439" s="112">
        <v>4</v>
      </c>
      <c r="D439" s="112" t="s">
        <v>301</v>
      </c>
      <c r="E439" s="111" t="s">
        <v>303</v>
      </c>
      <c r="F439" s="112" t="s">
        <v>27</v>
      </c>
      <c r="G439" s="112" t="s">
        <v>17</v>
      </c>
      <c r="H439" s="116">
        <v>500</v>
      </c>
      <c r="I439" s="116">
        <v>480</v>
      </c>
      <c r="J439" s="37" t="s">
        <v>141</v>
      </c>
      <c r="K439" s="117" t="s">
        <v>304</v>
      </c>
      <c r="L439" s="114" t="s">
        <v>305</v>
      </c>
    </row>
    <row r="440" spans="1:12" ht="28.5" customHeight="1">
      <c r="A440" s="87">
        <v>436</v>
      </c>
      <c r="B440" s="111" t="s">
        <v>2399</v>
      </c>
      <c r="C440" s="112">
        <v>3</v>
      </c>
      <c r="D440" s="36" t="s">
        <v>301</v>
      </c>
      <c r="E440" s="111" t="s">
        <v>306</v>
      </c>
      <c r="F440" s="112" t="s">
        <v>27</v>
      </c>
      <c r="G440" s="112" t="s">
        <v>17</v>
      </c>
      <c r="H440" s="116">
        <v>1225</v>
      </c>
      <c r="I440" s="116">
        <v>1105</v>
      </c>
      <c r="J440" s="111" t="s">
        <v>141</v>
      </c>
      <c r="K440" s="117" t="s">
        <v>307</v>
      </c>
      <c r="L440" s="114" t="s">
        <v>308</v>
      </c>
    </row>
    <row r="441" spans="1:12" ht="24" customHeight="1">
      <c r="A441" s="87">
        <v>437</v>
      </c>
      <c r="B441" s="113" t="s">
        <v>297</v>
      </c>
      <c r="C441" s="56">
        <v>4</v>
      </c>
      <c r="D441" s="56" t="s">
        <v>15</v>
      </c>
      <c r="E441" s="56" t="s">
        <v>309</v>
      </c>
      <c r="F441" s="56" t="s">
        <v>58</v>
      </c>
      <c r="G441" s="56" t="s">
        <v>17</v>
      </c>
      <c r="H441" s="101">
        <v>386</v>
      </c>
      <c r="I441" s="101">
        <v>358</v>
      </c>
      <c r="J441" s="111" t="s">
        <v>310</v>
      </c>
      <c r="K441" s="111" t="s">
        <v>311</v>
      </c>
      <c r="L441" s="111" t="s">
        <v>312</v>
      </c>
    </row>
    <row r="442" spans="1:12" ht="24" customHeight="1">
      <c r="A442" s="87">
        <v>438</v>
      </c>
      <c r="B442" s="113" t="s">
        <v>297</v>
      </c>
      <c r="C442" s="114">
        <v>1</v>
      </c>
      <c r="D442" s="114" t="s">
        <v>15</v>
      </c>
      <c r="E442" s="115" t="s">
        <v>313</v>
      </c>
      <c r="F442" s="114" t="s">
        <v>27</v>
      </c>
      <c r="G442" s="114" t="s">
        <v>17</v>
      </c>
      <c r="H442" s="116">
        <v>60</v>
      </c>
      <c r="I442" s="116">
        <v>60</v>
      </c>
      <c r="J442" s="115" t="s">
        <v>159</v>
      </c>
      <c r="K442" s="117" t="s">
        <v>314</v>
      </c>
      <c r="L442" s="114" t="s">
        <v>315</v>
      </c>
    </row>
    <row r="443" spans="1:12" ht="24" customHeight="1">
      <c r="A443" s="87">
        <v>439</v>
      </c>
      <c r="B443" s="114" t="s">
        <v>297</v>
      </c>
      <c r="C443" s="114">
        <v>1</v>
      </c>
      <c r="D443" s="114" t="s">
        <v>15</v>
      </c>
      <c r="E443" s="115" t="s">
        <v>316</v>
      </c>
      <c r="F443" s="114" t="s">
        <v>27</v>
      </c>
      <c r="G443" s="114" t="s">
        <v>17</v>
      </c>
      <c r="H443" s="116">
        <v>240</v>
      </c>
      <c r="I443" s="116">
        <v>240</v>
      </c>
      <c r="J443" s="115" t="s">
        <v>159</v>
      </c>
      <c r="K443" s="117" t="s">
        <v>314</v>
      </c>
      <c r="L443" s="114" t="s">
        <v>315</v>
      </c>
    </row>
    <row r="444" spans="1:12" ht="24" customHeight="1">
      <c r="A444" s="87">
        <v>440</v>
      </c>
      <c r="B444" s="113" t="s">
        <v>297</v>
      </c>
      <c r="C444" s="114">
        <v>4</v>
      </c>
      <c r="D444" s="114" t="s">
        <v>15</v>
      </c>
      <c r="E444" s="115" t="s">
        <v>317</v>
      </c>
      <c r="F444" s="114" t="s">
        <v>127</v>
      </c>
      <c r="G444" s="114" t="s">
        <v>17</v>
      </c>
      <c r="H444" s="116">
        <v>70</v>
      </c>
      <c r="I444" s="116">
        <v>56</v>
      </c>
      <c r="J444" s="115" t="s">
        <v>159</v>
      </c>
      <c r="K444" s="117" t="s">
        <v>318</v>
      </c>
      <c r="L444" s="114" t="s">
        <v>319</v>
      </c>
    </row>
    <row r="445" spans="1:12" ht="24" customHeight="1">
      <c r="A445" s="87">
        <v>441</v>
      </c>
      <c r="B445" s="113" t="s">
        <v>297</v>
      </c>
      <c r="C445" s="114">
        <v>1</v>
      </c>
      <c r="D445" s="114" t="s">
        <v>15</v>
      </c>
      <c r="E445" s="115" t="s">
        <v>320</v>
      </c>
      <c r="F445" s="114" t="s">
        <v>140</v>
      </c>
      <c r="G445" s="114" t="s">
        <v>17</v>
      </c>
      <c r="H445" s="116">
        <v>178</v>
      </c>
      <c r="I445" s="116">
        <v>98</v>
      </c>
      <c r="J445" s="115" t="s">
        <v>159</v>
      </c>
      <c r="K445" s="117" t="s">
        <v>321</v>
      </c>
      <c r="L445" s="114" t="s">
        <v>322</v>
      </c>
    </row>
    <row r="446" spans="1:12" ht="24" customHeight="1">
      <c r="A446" s="87">
        <v>442</v>
      </c>
      <c r="B446" s="113" t="s">
        <v>297</v>
      </c>
      <c r="C446" s="114">
        <v>2</v>
      </c>
      <c r="D446" s="114" t="s">
        <v>15</v>
      </c>
      <c r="E446" s="115" t="s">
        <v>323</v>
      </c>
      <c r="F446" s="114" t="s">
        <v>27</v>
      </c>
      <c r="G446" s="114" t="s">
        <v>17</v>
      </c>
      <c r="H446" s="116">
        <v>200</v>
      </c>
      <c r="I446" s="116">
        <v>200</v>
      </c>
      <c r="J446" s="115" t="s">
        <v>324</v>
      </c>
      <c r="K446" s="117" t="s">
        <v>325</v>
      </c>
      <c r="L446" s="114" t="s">
        <v>326</v>
      </c>
    </row>
    <row r="447" spans="1:12" ht="24" customHeight="1">
      <c r="A447" s="87">
        <v>443</v>
      </c>
      <c r="B447" s="113" t="s">
        <v>297</v>
      </c>
      <c r="C447" s="114">
        <v>4</v>
      </c>
      <c r="D447" s="114" t="s">
        <v>15</v>
      </c>
      <c r="E447" s="115" t="s">
        <v>327</v>
      </c>
      <c r="F447" s="114" t="s">
        <v>58</v>
      </c>
      <c r="G447" s="114" t="s">
        <v>17</v>
      </c>
      <c r="H447" s="116">
        <v>960</v>
      </c>
      <c r="I447" s="116">
        <v>750</v>
      </c>
      <c r="J447" s="115" t="s">
        <v>324</v>
      </c>
      <c r="K447" s="117" t="s">
        <v>328</v>
      </c>
      <c r="L447" s="114" t="s">
        <v>329</v>
      </c>
    </row>
    <row r="448" spans="1:12" ht="24" customHeight="1">
      <c r="A448" s="87">
        <v>444</v>
      </c>
      <c r="B448" s="113" t="s">
        <v>297</v>
      </c>
      <c r="C448" s="114">
        <v>3</v>
      </c>
      <c r="D448" s="114" t="s">
        <v>15</v>
      </c>
      <c r="E448" s="115" t="s">
        <v>330</v>
      </c>
      <c r="F448" s="114" t="s">
        <v>58</v>
      </c>
      <c r="G448" s="114" t="s">
        <v>17</v>
      </c>
      <c r="H448" s="116">
        <v>1600</v>
      </c>
      <c r="I448" s="116">
        <v>1300</v>
      </c>
      <c r="J448" s="115" t="s">
        <v>324</v>
      </c>
      <c r="K448" s="117" t="s">
        <v>328</v>
      </c>
      <c r="L448" s="114" t="s">
        <v>329</v>
      </c>
    </row>
    <row r="449" spans="1:12" ht="24" customHeight="1">
      <c r="A449" s="87">
        <v>445</v>
      </c>
      <c r="B449" s="113" t="s">
        <v>297</v>
      </c>
      <c r="C449" s="114">
        <v>3</v>
      </c>
      <c r="D449" s="114" t="s">
        <v>15</v>
      </c>
      <c r="E449" s="57" t="s">
        <v>331</v>
      </c>
      <c r="F449" s="114" t="s">
        <v>27</v>
      </c>
      <c r="G449" s="114" t="s">
        <v>17</v>
      </c>
      <c r="H449" s="116">
        <v>1100</v>
      </c>
      <c r="I449" s="116">
        <v>1000</v>
      </c>
      <c r="J449" s="115" t="s">
        <v>324</v>
      </c>
      <c r="K449" s="117" t="s">
        <v>332</v>
      </c>
      <c r="L449" s="114" t="s">
        <v>333</v>
      </c>
    </row>
    <row r="450" spans="1:12" ht="24" customHeight="1">
      <c r="A450" s="87">
        <v>446</v>
      </c>
      <c r="B450" s="113" t="s">
        <v>297</v>
      </c>
      <c r="C450" s="58">
        <v>4</v>
      </c>
      <c r="D450" s="58" t="s">
        <v>15</v>
      </c>
      <c r="E450" s="58" t="s">
        <v>334</v>
      </c>
      <c r="F450" s="58" t="s">
        <v>58</v>
      </c>
      <c r="G450" s="114" t="s">
        <v>17</v>
      </c>
      <c r="H450" s="116">
        <v>1000</v>
      </c>
      <c r="I450" s="116">
        <v>850</v>
      </c>
      <c r="J450" s="115" t="s">
        <v>324</v>
      </c>
      <c r="K450" s="58" t="s">
        <v>332</v>
      </c>
      <c r="L450" s="58" t="s">
        <v>333</v>
      </c>
    </row>
    <row r="451" spans="1:12" ht="24" customHeight="1">
      <c r="A451" s="87">
        <v>447</v>
      </c>
      <c r="B451" s="113" t="s">
        <v>297</v>
      </c>
      <c r="C451" s="59">
        <v>3</v>
      </c>
      <c r="D451" s="59" t="s">
        <v>15</v>
      </c>
      <c r="E451" s="60" t="s">
        <v>335</v>
      </c>
      <c r="F451" s="59" t="s">
        <v>27</v>
      </c>
      <c r="G451" s="114" t="s">
        <v>17</v>
      </c>
      <c r="H451" s="116">
        <v>867</v>
      </c>
      <c r="I451" s="116">
        <v>540</v>
      </c>
      <c r="J451" s="115" t="s">
        <v>324</v>
      </c>
      <c r="K451" s="117" t="s">
        <v>336</v>
      </c>
      <c r="L451" s="114" t="s">
        <v>337</v>
      </c>
    </row>
    <row r="452" spans="1:12" ht="24" customHeight="1">
      <c r="A452" s="87">
        <v>448</v>
      </c>
      <c r="B452" s="113" t="s">
        <v>297</v>
      </c>
      <c r="C452" s="59">
        <v>3</v>
      </c>
      <c r="D452" s="59" t="s">
        <v>15</v>
      </c>
      <c r="E452" s="60" t="s">
        <v>335</v>
      </c>
      <c r="F452" s="59" t="s">
        <v>140</v>
      </c>
      <c r="G452" s="114" t="s">
        <v>17</v>
      </c>
      <c r="H452" s="116">
        <v>323</v>
      </c>
      <c r="I452" s="116">
        <v>138</v>
      </c>
      <c r="J452" s="115" t="s">
        <v>324</v>
      </c>
      <c r="K452" s="117" t="s">
        <v>336</v>
      </c>
      <c r="L452" s="114" t="s">
        <v>337</v>
      </c>
    </row>
    <row r="453" spans="1:12" ht="24" customHeight="1">
      <c r="A453" s="87">
        <v>449</v>
      </c>
      <c r="B453" s="113" t="s">
        <v>297</v>
      </c>
      <c r="C453" s="59">
        <v>3</v>
      </c>
      <c r="D453" s="59" t="s">
        <v>15</v>
      </c>
      <c r="E453" s="60" t="s">
        <v>335</v>
      </c>
      <c r="F453" s="59" t="s">
        <v>40</v>
      </c>
      <c r="G453" s="114" t="s">
        <v>17</v>
      </c>
      <c r="H453" s="116">
        <v>126</v>
      </c>
      <c r="I453" s="116">
        <v>126</v>
      </c>
      <c r="J453" s="115" t="s">
        <v>324</v>
      </c>
      <c r="K453" s="117" t="s">
        <v>336</v>
      </c>
      <c r="L453" s="114" t="s">
        <v>337</v>
      </c>
    </row>
    <row r="454" spans="1:12" ht="24" customHeight="1">
      <c r="A454" s="87">
        <v>450</v>
      </c>
      <c r="B454" s="114" t="s">
        <v>338</v>
      </c>
      <c r="C454" s="61">
        <v>3</v>
      </c>
      <c r="D454" s="61" t="s">
        <v>15</v>
      </c>
      <c r="E454" s="62" t="s">
        <v>339</v>
      </c>
      <c r="F454" s="61" t="s">
        <v>27</v>
      </c>
      <c r="G454" s="61" t="s">
        <v>17</v>
      </c>
      <c r="H454" s="104">
        <v>150</v>
      </c>
      <c r="I454" s="105">
        <v>150</v>
      </c>
      <c r="J454" s="61" t="s">
        <v>340</v>
      </c>
      <c r="K454" s="61" t="s">
        <v>341</v>
      </c>
      <c r="L454" s="61" t="s">
        <v>342</v>
      </c>
    </row>
    <row r="455" spans="1:12" ht="24" customHeight="1">
      <c r="A455" s="87">
        <v>451</v>
      </c>
      <c r="B455" s="114" t="s">
        <v>338</v>
      </c>
      <c r="C455" s="61">
        <v>3</v>
      </c>
      <c r="D455" s="61" t="s">
        <v>15</v>
      </c>
      <c r="E455" s="62" t="s">
        <v>343</v>
      </c>
      <c r="F455" s="61" t="s">
        <v>27</v>
      </c>
      <c r="G455" s="61" t="s">
        <v>17</v>
      </c>
      <c r="H455" s="104">
        <v>100</v>
      </c>
      <c r="I455" s="105">
        <v>100</v>
      </c>
      <c r="J455" s="61" t="s">
        <v>340</v>
      </c>
      <c r="K455" s="61" t="s">
        <v>341</v>
      </c>
      <c r="L455" s="61" t="s">
        <v>342</v>
      </c>
    </row>
    <row r="456" spans="1:12" ht="24" customHeight="1">
      <c r="A456" s="87">
        <v>452</v>
      </c>
      <c r="B456" s="114" t="s">
        <v>338</v>
      </c>
      <c r="C456" s="61">
        <v>3</v>
      </c>
      <c r="D456" s="61" t="s">
        <v>15</v>
      </c>
      <c r="E456" s="62" t="s">
        <v>344</v>
      </c>
      <c r="F456" s="61" t="s">
        <v>27</v>
      </c>
      <c r="G456" s="61" t="s">
        <v>17</v>
      </c>
      <c r="H456" s="104">
        <v>90</v>
      </c>
      <c r="I456" s="105">
        <v>90</v>
      </c>
      <c r="J456" s="61" t="s">
        <v>340</v>
      </c>
      <c r="K456" s="61" t="s">
        <v>341</v>
      </c>
      <c r="L456" s="61" t="s">
        <v>342</v>
      </c>
    </row>
    <row r="457" spans="1:12" ht="24" customHeight="1">
      <c r="A457" s="87">
        <v>453</v>
      </c>
      <c r="B457" s="114" t="s">
        <v>338</v>
      </c>
      <c r="C457" s="61">
        <v>3</v>
      </c>
      <c r="D457" s="61" t="s">
        <v>15</v>
      </c>
      <c r="E457" s="62" t="s">
        <v>345</v>
      </c>
      <c r="F457" s="61" t="s">
        <v>27</v>
      </c>
      <c r="G457" s="61" t="s">
        <v>17</v>
      </c>
      <c r="H457" s="105">
        <v>100</v>
      </c>
      <c r="I457" s="105">
        <v>100</v>
      </c>
      <c r="J457" s="61" t="s">
        <v>340</v>
      </c>
      <c r="K457" s="61" t="s">
        <v>341</v>
      </c>
      <c r="L457" s="61" t="s">
        <v>342</v>
      </c>
    </row>
    <row r="458" spans="1:12" ht="24" customHeight="1">
      <c r="A458" s="87">
        <v>454</v>
      </c>
      <c r="B458" s="114" t="s">
        <v>338</v>
      </c>
      <c r="C458" s="61">
        <v>3</v>
      </c>
      <c r="D458" s="61" t="s">
        <v>15</v>
      </c>
      <c r="E458" s="62" t="s">
        <v>346</v>
      </c>
      <c r="F458" s="61" t="s">
        <v>27</v>
      </c>
      <c r="G458" s="61" t="s">
        <v>17</v>
      </c>
      <c r="H458" s="105">
        <v>40</v>
      </c>
      <c r="I458" s="105">
        <v>40</v>
      </c>
      <c r="J458" s="61" t="s">
        <v>340</v>
      </c>
      <c r="K458" s="61" t="s">
        <v>341</v>
      </c>
      <c r="L458" s="61" t="s">
        <v>342</v>
      </c>
    </row>
    <row r="459" spans="1:12" ht="24" customHeight="1">
      <c r="A459" s="87">
        <v>455</v>
      </c>
      <c r="B459" s="114" t="s">
        <v>338</v>
      </c>
      <c r="C459" s="61">
        <v>3</v>
      </c>
      <c r="D459" s="61" t="s">
        <v>15</v>
      </c>
      <c r="E459" s="62" t="s">
        <v>347</v>
      </c>
      <c r="F459" s="61" t="s">
        <v>27</v>
      </c>
      <c r="G459" s="61" t="s">
        <v>17</v>
      </c>
      <c r="H459" s="105">
        <v>120</v>
      </c>
      <c r="I459" s="105">
        <v>120</v>
      </c>
      <c r="J459" s="61" t="s">
        <v>340</v>
      </c>
      <c r="K459" s="61" t="s">
        <v>341</v>
      </c>
      <c r="L459" s="61" t="s">
        <v>342</v>
      </c>
    </row>
    <row r="460" spans="1:12" ht="24" customHeight="1">
      <c r="A460" s="87">
        <v>456</v>
      </c>
      <c r="B460" s="114" t="s">
        <v>338</v>
      </c>
      <c r="C460" s="61">
        <v>3</v>
      </c>
      <c r="D460" s="61" t="s">
        <v>15</v>
      </c>
      <c r="E460" s="62" t="s">
        <v>348</v>
      </c>
      <c r="F460" s="61" t="s">
        <v>27</v>
      </c>
      <c r="G460" s="61" t="s">
        <v>17</v>
      </c>
      <c r="H460" s="105">
        <v>400</v>
      </c>
      <c r="I460" s="105">
        <v>400</v>
      </c>
      <c r="J460" s="61" t="s">
        <v>340</v>
      </c>
      <c r="K460" s="61" t="s">
        <v>2400</v>
      </c>
      <c r="L460" s="61" t="s">
        <v>2401</v>
      </c>
    </row>
    <row r="461" spans="1:12" ht="24" customHeight="1">
      <c r="A461" s="87">
        <v>457</v>
      </c>
      <c r="B461" s="114" t="s">
        <v>338</v>
      </c>
      <c r="C461" s="61">
        <v>4</v>
      </c>
      <c r="D461" s="61" t="s">
        <v>15</v>
      </c>
      <c r="E461" s="62" t="s">
        <v>349</v>
      </c>
      <c r="F461" s="61" t="s">
        <v>27</v>
      </c>
      <c r="G461" s="61" t="s">
        <v>17</v>
      </c>
      <c r="H461" s="105">
        <v>350</v>
      </c>
      <c r="I461" s="105">
        <v>350</v>
      </c>
      <c r="J461" s="61" t="s">
        <v>340</v>
      </c>
      <c r="K461" s="61" t="s">
        <v>341</v>
      </c>
      <c r="L461" s="61" t="s">
        <v>342</v>
      </c>
    </row>
    <row r="462" spans="1:12" ht="24" customHeight="1">
      <c r="A462" s="87">
        <v>458</v>
      </c>
      <c r="B462" s="114" t="s">
        <v>338</v>
      </c>
      <c r="C462" s="61">
        <v>3</v>
      </c>
      <c r="D462" s="61" t="s">
        <v>15</v>
      </c>
      <c r="E462" s="61" t="s">
        <v>350</v>
      </c>
      <c r="F462" s="61" t="s">
        <v>27</v>
      </c>
      <c r="G462" s="61" t="s">
        <v>17</v>
      </c>
      <c r="H462" s="105">
        <v>150</v>
      </c>
      <c r="I462" s="105">
        <v>150</v>
      </c>
      <c r="J462" s="61" t="s">
        <v>340</v>
      </c>
      <c r="K462" s="61" t="s">
        <v>341</v>
      </c>
      <c r="L462" s="61" t="s">
        <v>342</v>
      </c>
    </row>
    <row r="463" spans="1:12" ht="24" customHeight="1">
      <c r="A463" s="87">
        <v>459</v>
      </c>
      <c r="B463" s="114" t="s">
        <v>338</v>
      </c>
      <c r="C463" s="61">
        <v>3</v>
      </c>
      <c r="D463" s="61" t="s">
        <v>15</v>
      </c>
      <c r="E463" s="61" t="s">
        <v>351</v>
      </c>
      <c r="F463" s="61" t="s">
        <v>27</v>
      </c>
      <c r="G463" s="61" t="s">
        <v>17</v>
      </c>
      <c r="H463" s="105">
        <v>400</v>
      </c>
      <c r="I463" s="105">
        <v>100</v>
      </c>
      <c r="J463" s="61" t="s">
        <v>340</v>
      </c>
      <c r="K463" s="114" t="s">
        <v>352</v>
      </c>
      <c r="L463" s="61" t="s">
        <v>353</v>
      </c>
    </row>
    <row r="464" spans="1:12" ht="24" customHeight="1">
      <c r="A464" s="87">
        <v>460</v>
      </c>
      <c r="B464" s="114" t="s">
        <v>338</v>
      </c>
      <c r="C464" s="61">
        <v>3</v>
      </c>
      <c r="D464" s="61" t="s">
        <v>15</v>
      </c>
      <c r="E464" s="63" t="s">
        <v>354</v>
      </c>
      <c r="F464" s="61" t="s">
        <v>27</v>
      </c>
      <c r="G464" s="61" t="s">
        <v>17</v>
      </c>
      <c r="H464" s="105">
        <v>90</v>
      </c>
      <c r="I464" s="105">
        <v>90</v>
      </c>
      <c r="J464" s="61" t="s">
        <v>340</v>
      </c>
      <c r="K464" s="114" t="s">
        <v>352</v>
      </c>
      <c r="L464" s="61" t="s">
        <v>353</v>
      </c>
    </row>
    <row r="465" spans="1:12" ht="24" customHeight="1">
      <c r="A465" s="87">
        <v>461</v>
      </c>
      <c r="B465" s="114" t="s">
        <v>338</v>
      </c>
      <c r="C465" s="61">
        <v>3</v>
      </c>
      <c r="D465" s="61" t="s">
        <v>15</v>
      </c>
      <c r="E465" s="61" t="s">
        <v>355</v>
      </c>
      <c r="F465" s="61" t="s">
        <v>27</v>
      </c>
      <c r="G465" s="61" t="s">
        <v>17</v>
      </c>
      <c r="H465" s="105">
        <v>60</v>
      </c>
      <c r="I465" s="105">
        <v>60</v>
      </c>
      <c r="J465" s="61" t="s">
        <v>340</v>
      </c>
      <c r="K465" s="114" t="s">
        <v>352</v>
      </c>
      <c r="L465" s="61" t="s">
        <v>353</v>
      </c>
    </row>
    <row r="466" spans="1:12" ht="24" customHeight="1">
      <c r="A466" s="87">
        <v>462</v>
      </c>
      <c r="B466" s="114" t="s">
        <v>338</v>
      </c>
      <c r="C466" s="114">
        <v>3</v>
      </c>
      <c r="D466" s="114" t="s">
        <v>15</v>
      </c>
      <c r="E466" s="115" t="s">
        <v>356</v>
      </c>
      <c r="F466" s="114" t="s">
        <v>27</v>
      </c>
      <c r="G466" s="114" t="s">
        <v>17</v>
      </c>
      <c r="H466" s="68">
        <v>40</v>
      </c>
      <c r="I466" s="68">
        <v>40</v>
      </c>
      <c r="J466" s="114" t="s">
        <v>340</v>
      </c>
      <c r="K466" s="114" t="s">
        <v>352</v>
      </c>
      <c r="L466" s="61" t="s">
        <v>353</v>
      </c>
    </row>
    <row r="467" spans="1:12" ht="24" customHeight="1">
      <c r="A467" s="87">
        <v>463</v>
      </c>
      <c r="B467" s="114" t="s">
        <v>338</v>
      </c>
      <c r="C467" s="114">
        <v>3</v>
      </c>
      <c r="D467" s="114" t="s">
        <v>15</v>
      </c>
      <c r="E467" s="115" t="s">
        <v>357</v>
      </c>
      <c r="F467" s="114" t="s">
        <v>27</v>
      </c>
      <c r="G467" s="114" t="s">
        <v>17</v>
      </c>
      <c r="H467" s="68">
        <v>40</v>
      </c>
      <c r="I467" s="68">
        <v>40</v>
      </c>
      <c r="J467" s="114" t="s">
        <v>340</v>
      </c>
      <c r="K467" s="114" t="s">
        <v>352</v>
      </c>
      <c r="L467" s="61" t="s">
        <v>353</v>
      </c>
    </row>
    <row r="468" spans="1:12" ht="24" customHeight="1">
      <c r="A468" s="87">
        <v>464</v>
      </c>
      <c r="B468" s="114" t="s">
        <v>338</v>
      </c>
      <c r="C468" s="114">
        <v>3</v>
      </c>
      <c r="D468" s="114" t="s">
        <v>15</v>
      </c>
      <c r="E468" s="115" t="s">
        <v>358</v>
      </c>
      <c r="F468" s="114" t="s">
        <v>27</v>
      </c>
      <c r="G468" s="114" t="s">
        <v>17</v>
      </c>
      <c r="H468" s="68">
        <v>50</v>
      </c>
      <c r="I468" s="68">
        <v>50</v>
      </c>
      <c r="J468" s="114" t="s">
        <v>340</v>
      </c>
      <c r="K468" s="114" t="s">
        <v>352</v>
      </c>
      <c r="L468" s="61" t="s">
        <v>353</v>
      </c>
    </row>
    <row r="469" spans="1:12" ht="24" customHeight="1">
      <c r="A469" s="87">
        <v>465</v>
      </c>
      <c r="B469" s="114" t="s">
        <v>338</v>
      </c>
      <c r="C469" s="114">
        <v>3</v>
      </c>
      <c r="D469" s="114" t="s">
        <v>15</v>
      </c>
      <c r="E469" s="115" t="s">
        <v>359</v>
      </c>
      <c r="F469" s="114" t="s">
        <v>27</v>
      </c>
      <c r="G469" s="114" t="s">
        <v>17</v>
      </c>
      <c r="H469" s="68">
        <v>700</v>
      </c>
      <c r="I469" s="68">
        <v>700</v>
      </c>
      <c r="J469" s="114" t="s">
        <v>340</v>
      </c>
      <c r="K469" s="114" t="s">
        <v>2402</v>
      </c>
      <c r="L469" s="114" t="s">
        <v>2403</v>
      </c>
    </row>
    <row r="470" spans="1:12" ht="24" customHeight="1">
      <c r="A470" s="87">
        <v>466</v>
      </c>
      <c r="B470" s="114" t="s">
        <v>338</v>
      </c>
      <c r="C470" s="114">
        <v>3</v>
      </c>
      <c r="D470" s="114" t="s">
        <v>15</v>
      </c>
      <c r="E470" s="115" t="s">
        <v>360</v>
      </c>
      <c r="F470" s="114" t="s">
        <v>27</v>
      </c>
      <c r="G470" s="114" t="s">
        <v>17</v>
      </c>
      <c r="H470" s="68">
        <v>1500</v>
      </c>
      <c r="I470" s="68">
        <v>200</v>
      </c>
      <c r="J470" s="114" t="s">
        <v>340</v>
      </c>
      <c r="K470" s="114" t="s">
        <v>2402</v>
      </c>
      <c r="L470" s="114" t="s">
        <v>2403</v>
      </c>
    </row>
    <row r="471" spans="1:12" ht="24" customHeight="1">
      <c r="A471" s="87">
        <v>467</v>
      </c>
      <c r="B471" s="114" t="s">
        <v>338</v>
      </c>
      <c r="C471" s="114">
        <v>2</v>
      </c>
      <c r="D471" s="114" t="s">
        <v>15</v>
      </c>
      <c r="E471" s="115" t="s">
        <v>361</v>
      </c>
      <c r="F471" s="114" t="s">
        <v>27</v>
      </c>
      <c r="G471" s="114" t="s">
        <v>17</v>
      </c>
      <c r="H471" s="68">
        <v>150</v>
      </c>
      <c r="I471" s="68">
        <v>150</v>
      </c>
      <c r="J471" s="114" t="s">
        <v>340</v>
      </c>
      <c r="K471" s="114" t="s">
        <v>362</v>
      </c>
      <c r="L471" s="114" t="s">
        <v>363</v>
      </c>
    </row>
    <row r="472" spans="1:12" ht="24" customHeight="1">
      <c r="A472" s="87">
        <v>468</v>
      </c>
      <c r="B472" s="114" t="s">
        <v>338</v>
      </c>
      <c r="C472" s="114">
        <v>3</v>
      </c>
      <c r="D472" s="114" t="s">
        <v>15</v>
      </c>
      <c r="E472" s="115" t="s">
        <v>364</v>
      </c>
      <c r="F472" s="114" t="s">
        <v>27</v>
      </c>
      <c r="G472" s="114" t="s">
        <v>17</v>
      </c>
      <c r="H472" s="68">
        <v>40</v>
      </c>
      <c r="I472" s="68">
        <v>40</v>
      </c>
      <c r="J472" s="114" t="s">
        <v>340</v>
      </c>
      <c r="K472" s="114" t="s">
        <v>362</v>
      </c>
      <c r="L472" s="114" t="s">
        <v>363</v>
      </c>
    </row>
    <row r="473" spans="1:12" ht="24" customHeight="1">
      <c r="A473" s="87">
        <v>469</v>
      </c>
      <c r="B473" s="114" t="s">
        <v>338</v>
      </c>
      <c r="C473" s="114">
        <v>2</v>
      </c>
      <c r="D473" s="114" t="s">
        <v>15</v>
      </c>
      <c r="E473" s="235" t="s">
        <v>365</v>
      </c>
      <c r="F473" s="114" t="s">
        <v>27</v>
      </c>
      <c r="G473" s="114" t="s">
        <v>17</v>
      </c>
      <c r="H473" s="68">
        <v>200</v>
      </c>
      <c r="I473" s="68">
        <v>200</v>
      </c>
      <c r="J473" s="114" t="s">
        <v>340</v>
      </c>
      <c r="K473" s="114" t="s">
        <v>366</v>
      </c>
      <c r="L473" s="114" t="s">
        <v>367</v>
      </c>
    </row>
    <row r="474" spans="1:12" ht="24" customHeight="1">
      <c r="A474" s="87">
        <v>470</v>
      </c>
      <c r="B474" s="114" t="s">
        <v>338</v>
      </c>
      <c r="C474" s="114">
        <v>2</v>
      </c>
      <c r="D474" s="114" t="s">
        <v>15</v>
      </c>
      <c r="E474" s="115" t="s">
        <v>368</v>
      </c>
      <c r="F474" s="114" t="s">
        <v>27</v>
      </c>
      <c r="G474" s="114" t="s">
        <v>17</v>
      </c>
      <c r="H474" s="68">
        <v>100</v>
      </c>
      <c r="I474" s="68">
        <v>100</v>
      </c>
      <c r="J474" s="114" t="s">
        <v>340</v>
      </c>
      <c r="K474" s="114" t="s">
        <v>366</v>
      </c>
      <c r="L474" s="114" t="s">
        <v>367</v>
      </c>
    </row>
    <row r="475" spans="1:12" ht="24" customHeight="1">
      <c r="A475" s="87">
        <v>471</v>
      </c>
      <c r="B475" s="114" t="s">
        <v>338</v>
      </c>
      <c r="C475" s="114">
        <v>3</v>
      </c>
      <c r="D475" s="114" t="s">
        <v>15</v>
      </c>
      <c r="E475" s="115" t="s">
        <v>369</v>
      </c>
      <c r="F475" s="114" t="s">
        <v>27</v>
      </c>
      <c r="G475" s="114" t="s">
        <v>17</v>
      </c>
      <c r="H475" s="68">
        <v>800</v>
      </c>
      <c r="I475" s="68">
        <v>500</v>
      </c>
      <c r="J475" s="114" t="s">
        <v>340</v>
      </c>
      <c r="K475" s="114" t="s">
        <v>2400</v>
      </c>
      <c r="L475" s="114" t="s">
        <v>2401</v>
      </c>
    </row>
    <row r="476" spans="1:12" ht="24" customHeight="1">
      <c r="A476" s="87">
        <v>472</v>
      </c>
      <c r="B476" s="114" t="s">
        <v>338</v>
      </c>
      <c r="C476" s="114">
        <v>2</v>
      </c>
      <c r="D476" s="114" t="s">
        <v>15</v>
      </c>
      <c r="E476" s="115" t="s">
        <v>370</v>
      </c>
      <c r="F476" s="114" t="s">
        <v>27</v>
      </c>
      <c r="G476" s="114" t="s">
        <v>17</v>
      </c>
      <c r="H476" s="68">
        <v>500</v>
      </c>
      <c r="I476" s="68">
        <v>500</v>
      </c>
      <c r="J476" s="114" t="s">
        <v>340</v>
      </c>
      <c r="K476" s="114" t="s">
        <v>2404</v>
      </c>
      <c r="L476" s="114" t="s">
        <v>2405</v>
      </c>
    </row>
    <row r="477" spans="1:12" ht="24" customHeight="1">
      <c r="A477" s="87">
        <v>473</v>
      </c>
      <c r="B477" s="114" t="s">
        <v>338</v>
      </c>
      <c r="C477" s="114">
        <v>2</v>
      </c>
      <c r="D477" s="114" t="s">
        <v>15</v>
      </c>
      <c r="E477" s="115" t="s">
        <v>371</v>
      </c>
      <c r="F477" s="114" t="s">
        <v>27</v>
      </c>
      <c r="G477" s="114" t="s">
        <v>17</v>
      </c>
      <c r="H477" s="68">
        <v>200</v>
      </c>
      <c r="I477" s="68">
        <v>100</v>
      </c>
      <c r="J477" s="114" t="s">
        <v>340</v>
      </c>
      <c r="K477" s="114" t="s">
        <v>2404</v>
      </c>
      <c r="L477" s="114" t="s">
        <v>2405</v>
      </c>
    </row>
    <row r="478" spans="1:12" ht="24" customHeight="1">
      <c r="A478" s="87">
        <v>474</v>
      </c>
      <c r="B478" s="114" t="s">
        <v>338</v>
      </c>
      <c r="C478" s="114">
        <v>3</v>
      </c>
      <c r="D478" s="114" t="s">
        <v>15</v>
      </c>
      <c r="E478" s="115" t="s">
        <v>372</v>
      </c>
      <c r="F478" s="114" t="s">
        <v>27</v>
      </c>
      <c r="G478" s="114" t="s">
        <v>17</v>
      </c>
      <c r="H478" s="68">
        <v>300</v>
      </c>
      <c r="I478" s="68">
        <v>150</v>
      </c>
      <c r="J478" s="114" t="s">
        <v>340</v>
      </c>
      <c r="K478" s="114" t="s">
        <v>2406</v>
      </c>
      <c r="L478" s="114" t="s">
        <v>2407</v>
      </c>
    </row>
    <row r="479" spans="1:12" ht="24" customHeight="1">
      <c r="A479" s="87">
        <v>475</v>
      </c>
      <c r="B479" s="114" t="s">
        <v>338</v>
      </c>
      <c r="C479" s="114">
        <v>2</v>
      </c>
      <c r="D479" s="114" t="s">
        <v>15</v>
      </c>
      <c r="E479" s="115" t="s">
        <v>373</v>
      </c>
      <c r="F479" s="114" t="s">
        <v>27</v>
      </c>
      <c r="G479" s="114" t="s">
        <v>17</v>
      </c>
      <c r="H479" s="68">
        <v>30</v>
      </c>
      <c r="I479" s="68">
        <v>30</v>
      </c>
      <c r="J479" s="114" t="s">
        <v>340</v>
      </c>
      <c r="K479" s="114" t="s">
        <v>2404</v>
      </c>
      <c r="L479" s="114" t="s">
        <v>2405</v>
      </c>
    </row>
    <row r="480" spans="1:12" ht="24" customHeight="1">
      <c r="A480" s="87">
        <v>476</v>
      </c>
      <c r="B480" s="114" t="s">
        <v>338</v>
      </c>
      <c r="C480" s="114">
        <v>2</v>
      </c>
      <c r="D480" s="114" t="s">
        <v>15</v>
      </c>
      <c r="E480" s="115" t="s">
        <v>374</v>
      </c>
      <c r="F480" s="114" t="s">
        <v>27</v>
      </c>
      <c r="G480" s="114" t="s">
        <v>17</v>
      </c>
      <c r="H480" s="68">
        <v>30</v>
      </c>
      <c r="I480" s="68">
        <v>30</v>
      </c>
      <c r="J480" s="114" t="s">
        <v>340</v>
      </c>
      <c r="K480" s="114" t="s">
        <v>2404</v>
      </c>
      <c r="L480" s="114" t="s">
        <v>2405</v>
      </c>
    </row>
    <row r="481" spans="1:12" ht="24" customHeight="1">
      <c r="A481" s="87">
        <v>477</v>
      </c>
      <c r="B481" s="114" t="s">
        <v>338</v>
      </c>
      <c r="C481" s="114">
        <v>3</v>
      </c>
      <c r="D481" s="114" t="s">
        <v>15</v>
      </c>
      <c r="E481" s="115" t="s">
        <v>375</v>
      </c>
      <c r="F481" s="114" t="s">
        <v>27</v>
      </c>
      <c r="G481" s="114" t="s">
        <v>17</v>
      </c>
      <c r="H481" s="68">
        <v>80</v>
      </c>
      <c r="I481" s="68">
        <v>80</v>
      </c>
      <c r="J481" s="114" t="s">
        <v>340</v>
      </c>
      <c r="K481" s="114" t="s">
        <v>2408</v>
      </c>
      <c r="L481" s="114" t="s">
        <v>376</v>
      </c>
    </row>
    <row r="482" spans="1:12" ht="24" customHeight="1">
      <c r="A482" s="87">
        <v>478</v>
      </c>
      <c r="B482" s="114" t="s">
        <v>338</v>
      </c>
      <c r="C482" s="114">
        <v>3</v>
      </c>
      <c r="D482" s="114" t="s">
        <v>15</v>
      </c>
      <c r="E482" s="115" t="s">
        <v>377</v>
      </c>
      <c r="F482" s="114" t="s">
        <v>27</v>
      </c>
      <c r="G482" s="114" t="s">
        <v>17</v>
      </c>
      <c r="H482" s="68">
        <v>30</v>
      </c>
      <c r="I482" s="68">
        <v>30</v>
      </c>
      <c r="J482" s="114" t="s">
        <v>340</v>
      </c>
      <c r="K482" s="114" t="s">
        <v>2406</v>
      </c>
      <c r="L482" s="114" t="s">
        <v>2407</v>
      </c>
    </row>
    <row r="483" spans="1:12" ht="24" customHeight="1">
      <c r="A483" s="87">
        <v>479</v>
      </c>
      <c r="B483" s="114" t="s">
        <v>338</v>
      </c>
      <c r="C483" s="114">
        <v>3</v>
      </c>
      <c r="D483" s="114" t="s">
        <v>15</v>
      </c>
      <c r="E483" s="115" t="s">
        <v>378</v>
      </c>
      <c r="F483" s="114" t="s">
        <v>27</v>
      </c>
      <c r="G483" s="114" t="s">
        <v>17</v>
      </c>
      <c r="H483" s="68">
        <v>200</v>
      </c>
      <c r="I483" s="68">
        <v>200</v>
      </c>
      <c r="J483" s="114" t="s">
        <v>340</v>
      </c>
      <c r="K483" s="114" t="s">
        <v>2408</v>
      </c>
      <c r="L483" s="114" t="s">
        <v>2409</v>
      </c>
    </row>
    <row r="484" spans="1:12" ht="24" customHeight="1">
      <c r="A484" s="87">
        <v>480</v>
      </c>
      <c r="B484" s="114" t="s">
        <v>338</v>
      </c>
      <c r="C484" s="114">
        <v>3</v>
      </c>
      <c r="D484" s="114" t="s">
        <v>15</v>
      </c>
      <c r="E484" s="115" t="s">
        <v>379</v>
      </c>
      <c r="F484" s="114" t="s">
        <v>27</v>
      </c>
      <c r="G484" s="114" t="s">
        <v>17</v>
      </c>
      <c r="H484" s="68">
        <v>100</v>
      </c>
      <c r="I484" s="68">
        <v>100</v>
      </c>
      <c r="J484" s="114" t="s">
        <v>340</v>
      </c>
      <c r="K484" s="114" t="s">
        <v>2404</v>
      </c>
      <c r="L484" s="114" t="s">
        <v>2405</v>
      </c>
    </row>
    <row r="485" spans="1:12" ht="24" customHeight="1">
      <c r="A485" s="87">
        <v>481</v>
      </c>
      <c r="B485" s="114" t="s">
        <v>338</v>
      </c>
      <c r="C485" s="114">
        <v>2</v>
      </c>
      <c r="D485" s="114" t="s">
        <v>15</v>
      </c>
      <c r="E485" s="115" t="s">
        <v>380</v>
      </c>
      <c r="F485" s="114" t="s">
        <v>27</v>
      </c>
      <c r="G485" s="114" t="s">
        <v>17</v>
      </c>
      <c r="H485" s="68">
        <v>200</v>
      </c>
      <c r="I485" s="68">
        <v>200</v>
      </c>
      <c r="J485" s="114" t="s">
        <v>340</v>
      </c>
      <c r="K485" s="114" t="s">
        <v>2406</v>
      </c>
      <c r="L485" s="114" t="s">
        <v>2407</v>
      </c>
    </row>
    <row r="486" spans="1:12" ht="24" customHeight="1">
      <c r="A486" s="87">
        <v>482</v>
      </c>
      <c r="B486" s="114" t="s">
        <v>338</v>
      </c>
      <c r="C486" s="114">
        <v>2</v>
      </c>
      <c r="D486" s="114" t="s">
        <v>15</v>
      </c>
      <c r="E486" s="115" t="s">
        <v>381</v>
      </c>
      <c r="F486" s="114" t="s">
        <v>27</v>
      </c>
      <c r="G486" s="114" t="s">
        <v>17</v>
      </c>
      <c r="H486" s="68">
        <v>200</v>
      </c>
      <c r="I486" s="68">
        <v>200</v>
      </c>
      <c r="J486" s="114" t="s">
        <v>340</v>
      </c>
      <c r="K486" s="114" t="s">
        <v>2406</v>
      </c>
      <c r="L486" s="114" t="s">
        <v>2407</v>
      </c>
    </row>
    <row r="487" spans="1:12" ht="24" customHeight="1">
      <c r="A487" s="87">
        <v>483</v>
      </c>
      <c r="B487" s="114" t="s">
        <v>338</v>
      </c>
      <c r="C487" s="114">
        <v>3</v>
      </c>
      <c r="D487" s="114" t="s">
        <v>15</v>
      </c>
      <c r="E487" s="115" t="s">
        <v>382</v>
      </c>
      <c r="F487" s="114" t="s">
        <v>27</v>
      </c>
      <c r="G487" s="114" t="s">
        <v>17</v>
      </c>
      <c r="H487" s="68">
        <v>100</v>
      </c>
      <c r="I487" s="68">
        <v>100</v>
      </c>
      <c r="J487" s="114" t="s">
        <v>340</v>
      </c>
      <c r="K487" s="114" t="s">
        <v>2408</v>
      </c>
      <c r="L487" s="114" t="s">
        <v>376</v>
      </c>
    </row>
    <row r="488" spans="1:12" ht="24" customHeight="1">
      <c r="A488" s="87">
        <v>484</v>
      </c>
      <c r="B488" s="114" t="s">
        <v>338</v>
      </c>
      <c r="C488" s="114">
        <v>2</v>
      </c>
      <c r="D488" s="114" t="s">
        <v>15</v>
      </c>
      <c r="E488" s="115" t="s">
        <v>383</v>
      </c>
      <c r="F488" s="114" t="s">
        <v>27</v>
      </c>
      <c r="G488" s="114" t="s">
        <v>17</v>
      </c>
      <c r="H488" s="68">
        <v>200</v>
      </c>
      <c r="I488" s="68">
        <v>200</v>
      </c>
      <c r="J488" s="114" t="s">
        <v>340</v>
      </c>
      <c r="K488" s="114" t="s">
        <v>2406</v>
      </c>
      <c r="L488" s="114" t="s">
        <v>384</v>
      </c>
    </row>
    <row r="489" spans="1:12" ht="24" customHeight="1">
      <c r="A489" s="87">
        <v>485</v>
      </c>
      <c r="B489" s="114" t="s">
        <v>338</v>
      </c>
      <c r="C489" s="114">
        <v>3</v>
      </c>
      <c r="D489" s="114" t="s">
        <v>15</v>
      </c>
      <c r="E489" s="115" t="s">
        <v>385</v>
      </c>
      <c r="F489" s="114" t="s">
        <v>27</v>
      </c>
      <c r="G489" s="114" t="s">
        <v>17</v>
      </c>
      <c r="H489" s="68">
        <v>80</v>
      </c>
      <c r="I489" s="68">
        <v>70</v>
      </c>
      <c r="J489" s="114" t="s">
        <v>340</v>
      </c>
      <c r="K489" s="114" t="s">
        <v>2408</v>
      </c>
      <c r="L489" s="114" t="s">
        <v>2409</v>
      </c>
    </row>
    <row r="490" spans="1:12" ht="24" customHeight="1">
      <c r="A490" s="87">
        <v>486</v>
      </c>
      <c r="B490" s="114" t="s">
        <v>338</v>
      </c>
      <c r="C490" s="114">
        <v>3</v>
      </c>
      <c r="D490" s="114" t="s">
        <v>15</v>
      </c>
      <c r="E490" s="115" t="s">
        <v>386</v>
      </c>
      <c r="F490" s="114" t="s">
        <v>27</v>
      </c>
      <c r="G490" s="114" t="s">
        <v>17</v>
      </c>
      <c r="H490" s="68">
        <v>50</v>
      </c>
      <c r="I490" s="68">
        <v>50</v>
      </c>
      <c r="J490" s="114" t="s">
        <v>340</v>
      </c>
      <c r="K490" s="114" t="s">
        <v>2408</v>
      </c>
      <c r="L490" s="114" t="s">
        <v>2409</v>
      </c>
    </row>
    <row r="491" spans="1:12" ht="24" customHeight="1">
      <c r="A491" s="87">
        <v>487</v>
      </c>
      <c r="B491" s="113" t="s">
        <v>2410</v>
      </c>
      <c r="C491" s="114">
        <v>3</v>
      </c>
      <c r="D491" s="114" t="s">
        <v>2411</v>
      </c>
      <c r="E491" s="115" t="s">
        <v>2412</v>
      </c>
      <c r="F491" s="114" t="s">
        <v>2413</v>
      </c>
      <c r="G491" s="114" t="s">
        <v>2414</v>
      </c>
      <c r="H491" s="116">
        <v>600</v>
      </c>
      <c r="I491" s="116">
        <v>600</v>
      </c>
      <c r="J491" s="115" t="s">
        <v>2415</v>
      </c>
      <c r="K491" s="117" t="s">
        <v>2416</v>
      </c>
      <c r="L491" s="114" t="s">
        <v>2417</v>
      </c>
    </row>
    <row r="492" spans="1:12" ht="24" customHeight="1">
      <c r="A492" s="87">
        <v>488</v>
      </c>
      <c r="B492" s="113" t="s">
        <v>2410</v>
      </c>
      <c r="C492" s="114">
        <v>3</v>
      </c>
      <c r="D492" s="114" t="s">
        <v>2411</v>
      </c>
      <c r="E492" s="115" t="s">
        <v>2418</v>
      </c>
      <c r="F492" s="114" t="s">
        <v>2413</v>
      </c>
      <c r="G492" s="114" t="s">
        <v>2414</v>
      </c>
      <c r="H492" s="116">
        <v>320</v>
      </c>
      <c r="I492" s="116">
        <v>320</v>
      </c>
      <c r="J492" s="115" t="s">
        <v>2415</v>
      </c>
      <c r="K492" s="117" t="s">
        <v>2419</v>
      </c>
      <c r="L492" s="114" t="s">
        <v>2420</v>
      </c>
    </row>
    <row r="493" spans="1:12" ht="24" customHeight="1">
      <c r="A493" s="87">
        <v>489</v>
      </c>
      <c r="B493" s="113" t="s">
        <v>2410</v>
      </c>
      <c r="C493" s="64">
        <v>1</v>
      </c>
      <c r="D493" s="64" t="s">
        <v>2411</v>
      </c>
      <c r="E493" s="64" t="s">
        <v>2421</v>
      </c>
      <c r="F493" s="64" t="s">
        <v>2422</v>
      </c>
      <c r="G493" s="64" t="s">
        <v>2414</v>
      </c>
      <c r="H493" s="82">
        <v>449</v>
      </c>
      <c r="I493" s="82">
        <v>449</v>
      </c>
      <c r="J493" s="65" t="s">
        <v>2423</v>
      </c>
      <c r="K493" s="65" t="s">
        <v>2424</v>
      </c>
      <c r="L493" s="65" t="s">
        <v>2425</v>
      </c>
    </row>
    <row r="494" spans="1:12" ht="24" customHeight="1">
      <c r="A494" s="87">
        <v>490</v>
      </c>
      <c r="B494" s="113" t="s">
        <v>2410</v>
      </c>
      <c r="C494" s="64">
        <v>1</v>
      </c>
      <c r="D494" s="64" t="s">
        <v>2411</v>
      </c>
      <c r="E494" s="64" t="s">
        <v>2426</v>
      </c>
      <c r="F494" s="64" t="s">
        <v>2422</v>
      </c>
      <c r="G494" s="64" t="s">
        <v>2414</v>
      </c>
      <c r="H494" s="82">
        <v>30</v>
      </c>
      <c r="I494" s="82">
        <v>30</v>
      </c>
      <c r="J494" s="65" t="s">
        <v>2423</v>
      </c>
      <c r="K494" s="65" t="s">
        <v>2427</v>
      </c>
      <c r="L494" s="65" t="s">
        <v>2428</v>
      </c>
    </row>
    <row r="495" spans="1:12" ht="24" customHeight="1">
      <c r="A495" s="87">
        <v>491</v>
      </c>
      <c r="B495" s="113" t="s">
        <v>2410</v>
      </c>
      <c r="C495" s="64">
        <v>1</v>
      </c>
      <c r="D495" s="64" t="s">
        <v>2411</v>
      </c>
      <c r="E495" s="64" t="s">
        <v>2429</v>
      </c>
      <c r="F495" s="64" t="s">
        <v>2422</v>
      </c>
      <c r="G495" s="64" t="s">
        <v>2414</v>
      </c>
      <c r="H495" s="82">
        <v>120</v>
      </c>
      <c r="I495" s="82">
        <v>120</v>
      </c>
      <c r="J495" s="65" t="s">
        <v>2423</v>
      </c>
      <c r="K495" s="65" t="s">
        <v>2427</v>
      </c>
      <c r="L495" s="65" t="s">
        <v>2428</v>
      </c>
    </row>
    <row r="496" spans="1:12" ht="24" customHeight="1">
      <c r="A496" s="87">
        <v>492</v>
      </c>
      <c r="B496" s="113" t="s">
        <v>2410</v>
      </c>
      <c r="C496" s="112">
        <v>3</v>
      </c>
      <c r="D496" s="120" t="s">
        <v>2411</v>
      </c>
      <c r="E496" s="115" t="s">
        <v>2430</v>
      </c>
      <c r="F496" s="120" t="s">
        <v>2422</v>
      </c>
      <c r="G496" s="120" t="s">
        <v>2414</v>
      </c>
      <c r="H496" s="68">
        <v>100</v>
      </c>
      <c r="I496" s="68">
        <v>100</v>
      </c>
      <c r="J496" s="115" t="s">
        <v>2423</v>
      </c>
      <c r="K496" s="117" t="s">
        <v>2424</v>
      </c>
      <c r="L496" s="114" t="s">
        <v>2425</v>
      </c>
    </row>
    <row r="497" spans="1:12" ht="24" customHeight="1">
      <c r="A497" s="87">
        <v>493</v>
      </c>
      <c r="B497" s="113" t="s">
        <v>2410</v>
      </c>
      <c r="C497" s="112">
        <v>3</v>
      </c>
      <c r="D497" s="120" t="s">
        <v>2411</v>
      </c>
      <c r="E497" s="115" t="s">
        <v>2431</v>
      </c>
      <c r="F497" s="120" t="s">
        <v>2422</v>
      </c>
      <c r="G497" s="120" t="s">
        <v>2414</v>
      </c>
      <c r="H497" s="68">
        <v>196</v>
      </c>
      <c r="I497" s="68">
        <v>196</v>
      </c>
      <c r="J497" s="115" t="s">
        <v>2423</v>
      </c>
      <c r="K497" s="117" t="s">
        <v>2424</v>
      </c>
      <c r="L497" s="114" t="s">
        <v>2425</v>
      </c>
    </row>
    <row r="498" spans="1:12" ht="24" customHeight="1">
      <c r="A498" s="87">
        <v>494</v>
      </c>
      <c r="B498" s="113" t="s">
        <v>2410</v>
      </c>
      <c r="C498" s="112">
        <v>4</v>
      </c>
      <c r="D498" s="120" t="s">
        <v>2411</v>
      </c>
      <c r="E498" s="111" t="s">
        <v>2432</v>
      </c>
      <c r="F498" s="120" t="s">
        <v>2422</v>
      </c>
      <c r="G498" s="120" t="s">
        <v>2414</v>
      </c>
      <c r="H498" s="68">
        <v>90</v>
      </c>
      <c r="I498" s="68">
        <v>90</v>
      </c>
      <c r="J498" s="115" t="s">
        <v>2423</v>
      </c>
      <c r="K498" s="117" t="s">
        <v>2433</v>
      </c>
      <c r="L498" s="114" t="s">
        <v>2434</v>
      </c>
    </row>
    <row r="499" spans="1:12" ht="24" customHeight="1">
      <c r="A499" s="87">
        <v>495</v>
      </c>
      <c r="B499" s="113" t="s">
        <v>2410</v>
      </c>
      <c r="C499" s="112">
        <v>4</v>
      </c>
      <c r="D499" s="120" t="s">
        <v>2411</v>
      </c>
      <c r="E499" s="7" t="s">
        <v>2435</v>
      </c>
      <c r="F499" s="120" t="s">
        <v>2422</v>
      </c>
      <c r="G499" s="120" t="s">
        <v>2414</v>
      </c>
      <c r="H499" s="68">
        <v>75</v>
      </c>
      <c r="I499" s="68">
        <v>75</v>
      </c>
      <c r="J499" s="115" t="s">
        <v>2423</v>
      </c>
      <c r="K499" s="117" t="s">
        <v>2433</v>
      </c>
      <c r="L499" s="114" t="s">
        <v>2434</v>
      </c>
    </row>
    <row r="500" spans="1:12" ht="24" customHeight="1">
      <c r="A500" s="87">
        <v>496</v>
      </c>
      <c r="B500" s="113" t="s">
        <v>2410</v>
      </c>
      <c r="C500" s="112">
        <v>3</v>
      </c>
      <c r="D500" s="120" t="s">
        <v>2411</v>
      </c>
      <c r="E500" s="111" t="s">
        <v>2436</v>
      </c>
      <c r="F500" s="120" t="s">
        <v>2422</v>
      </c>
      <c r="G500" s="120" t="s">
        <v>2414</v>
      </c>
      <c r="H500" s="68">
        <v>30</v>
      </c>
      <c r="I500" s="68">
        <v>30</v>
      </c>
      <c r="J500" s="115" t="s">
        <v>2423</v>
      </c>
      <c r="K500" s="117" t="s">
        <v>2437</v>
      </c>
      <c r="L500" s="114" t="s">
        <v>2438</v>
      </c>
    </row>
    <row r="501" spans="1:12" ht="24" customHeight="1">
      <c r="A501" s="87">
        <v>497</v>
      </c>
      <c r="B501" s="113" t="s">
        <v>2410</v>
      </c>
      <c r="C501" s="120">
        <v>5</v>
      </c>
      <c r="D501" s="120" t="s">
        <v>2411</v>
      </c>
      <c r="E501" s="16" t="s">
        <v>2439</v>
      </c>
      <c r="F501" s="120" t="s">
        <v>2422</v>
      </c>
      <c r="G501" s="120" t="s">
        <v>2414</v>
      </c>
      <c r="H501" s="104">
        <v>150</v>
      </c>
      <c r="I501" s="104">
        <v>150</v>
      </c>
      <c r="J501" s="115" t="s">
        <v>2423</v>
      </c>
      <c r="K501" s="117" t="s">
        <v>2424</v>
      </c>
      <c r="L501" s="114" t="s">
        <v>2425</v>
      </c>
    </row>
    <row r="502" spans="1:12" ht="24" customHeight="1">
      <c r="A502" s="87">
        <v>498</v>
      </c>
      <c r="B502" s="113" t="s">
        <v>2410</v>
      </c>
      <c r="C502" s="120">
        <v>5</v>
      </c>
      <c r="D502" s="120" t="s">
        <v>2411</v>
      </c>
      <c r="E502" s="16" t="s">
        <v>2440</v>
      </c>
      <c r="F502" s="120" t="s">
        <v>2422</v>
      </c>
      <c r="G502" s="120" t="s">
        <v>2414</v>
      </c>
      <c r="H502" s="104">
        <v>225</v>
      </c>
      <c r="I502" s="104">
        <v>225</v>
      </c>
      <c r="J502" s="115" t="s">
        <v>2423</v>
      </c>
      <c r="K502" s="117" t="s">
        <v>2424</v>
      </c>
      <c r="L502" s="114" t="s">
        <v>2425</v>
      </c>
    </row>
    <row r="503" spans="1:12" ht="24" customHeight="1">
      <c r="A503" s="87">
        <v>499</v>
      </c>
      <c r="B503" s="113" t="s">
        <v>2410</v>
      </c>
      <c r="C503" s="120">
        <v>4</v>
      </c>
      <c r="D503" s="120" t="s">
        <v>2411</v>
      </c>
      <c r="E503" s="16" t="s">
        <v>2441</v>
      </c>
      <c r="F503" s="120" t="s">
        <v>2422</v>
      </c>
      <c r="G503" s="120" t="s">
        <v>2414</v>
      </c>
      <c r="H503" s="104">
        <v>140</v>
      </c>
      <c r="I503" s="104">
        <v>140</v>
      </c>
      <c r="J503" s="115" t="s">
        <v>2423</v>
      </c>
      <c r="K503" s="117" t="s">
        <v>2424</v>
      </c>
      <c r="L503" s="114" t="s">
        <v>2425</v>
      </c>
    </row>
    <row r="504" spans="1:12" ht="24" customHeight="1">
      <c r="A504" s="87">
        <v>500</v>
      </c>
      <c r="B504" s="113" t="s">
        <v>2410</v>
      </c>
      <c r="C504" s="120">
        <v>3</v>
      </c>
      <c r="D504" s="120" t="s">
        <v>15</v>
      </c>
      <c r="E504" s="16" t="s">
        <v>387</v>
      </c>
      <c r="F504" s="120" t="s">
        <v>140</v>
      </c>
      <c r="G504" s="120" t="s">
        <v>17</v>
      </c>
      <c r="H504" s="104">
        <v>225</v>
      </c>
      <c r="I504" s="104">
        <v>225</v>
      </c>
      <c r="J504" s="115" t="s">
        <v>199</v>
      </c>
      <c r="K504" s="117" t="s">
        <v>2427</v>
      </c>
      <c r="L504" s="114" t="s">
        <v>2428</v>
      </c>
    </row>
    <row r="505" spans="1:12" ht="24" customHeight="1">
      <c r="A505" s="87">
        <v>501</v>
      </c>
      <c r="B505" s="113" t="s">
        <v>2410</v>
      </c>
      <c r="C505" s="120">
        <v>6</v>
      </c>
      <c r="D505" s="120" t="s">
        <v>2411</v>
      </c>
      <c r="E505" s="16" t="s">
        <v>2442</v>
      </c>
      <c r="F505" s="120" t="s">
        <v>2422</v>
      </c>
      <c r="G505" s="120" t="s">
        <v>2414</v>
      </c>
      <c r="H505" s="104">
        <v>300</v>
      </c>
      <c r="I505" s="104">
        <v>300</v>
      </c>
      <c r="J505" s="115" t="s">
        <v>2423</v>
      </c>
      <c r="K505" s="117" t="s">
        <v>2433</v>
      </c>
      <c r="L505" s="114" t="s">
        <v>2434</v>
      </c>
    </row>
    <row r="506" spans="1:12" ht="24" customHeight="1">
      <c r="A506" s="87">
        <v>502</v>
      </c>
      <c r="B506" s="113" t="s">
        <v>2410</v>
      </c>
      <c r="C506" s="114">
        <v>1</v>
      </c>
      <c r="D506" s="114" t="s">
        <v>2411</v>
      </c>
      <c r="E506" s="115" t="s">
        <v>2443</v>
      </c>
      <c r="F506" s="114" t="s">
        <v>2413</v>
      </c>
      <c r="G506" s="114" t="s">
        <v>2444</v>
      </c>
      <c r="H506" s="116">
        <v>200</v>
      </c>
      <c r="I506" s="116">
        <v>160</v>
      </c>
      <c r="J506" s="115" t="s">
        <v>2445</v>
      </c>
      <c r="K506" s="117" t="s">
        <v>2446</v>
      </c>
      <c r="L506" s="114" t="s">
        <v>2447</v>
      </c>
    </row>
    <row r="507" spans="1:12" ht="24" customHeight="1">
      <c r="A507" s="87">
        <v>503</v>
      </c>
      <c r="B507" s="114" t="s">
        <v>2410</v>
      </c>
      <c r="C507" s="114">
        <v>1</v>
      </c>
      <c r="D507" s="114" t="s">
        <v>2411</v>
      </c>
      <c r="E507" s="115" t="s">
        <v>2448</v>
      </c>
      <c r="F507" s="114" t="s">
        <v>2413</v>
      </c>
      <c r="G507" s="114" t="s">
        <v>2414</v>
      </c>
      <c r="H507" s="116">
        <v>270</v>
      </c>
      <c r="I507" s="116">
        <v>200</v>
      </c>
      <c r="J507" s="115" t="s">
        <v>2445</v>
      </c>
      <c r="K507" s="117" t="s">
        <v>2449</v>
      </c>
      <c r="L507" s="114" t="s">
        <v>2450</v>
      </c>
    </row>
    <row r="508" spans="1:12" ht="24" customHeight="1">
      <c r="A508" s="87">
        <v>504</v>
      </c>
      <c r="B508" s="114" t="s">
        <v>2410</v>
      </c>
      <c r="C508" s="112">
        <v>1</v>
      </c>
      <c r="D508" s="112" t="s">
        <v>15</v>
      </c>
      <c r="E508" s="111" t="s">
        <v>2451</v>
      </c>
      <c r="F508" s="112" t="s">
        <v>27</v>
      </c>
      <c r="G508" s="112" t="s">
        <v>2444</v>
      </c>
      <c r="H508" s="116">
        <v>200</v>
      </c>
      <c r="I508" s="116">
        <v>120</v>
      </c>
      <c r="J508" s="115" t="s">
        <v>2445</v>
      </c>
      <c r="K508" s="117" t="s">
        <v>2452</v>
      </c>
      <c r="L508" s="114" t="s">
        <v>2453</v>
      </c>
    </row>
    <row r="509" spans="1:12" ht="24" customHeight="1">
      <c r="A509" s="87">
        <v>505</v>
      </c>
      <c r="B509" s="114" t="s">
        <v>2410</v>
      </c>
      <c r="C509" s="114">
        <v>6</v>
      </c>
      <c r="D509" s="114" t="s">
        <v>2411</v>
      </c>
      <c r="E509" s="7" t="s">
        <v>2454</v>
      </c>
      <c r="F509" s="114" t="s">
        <v>2413</v>
      </c>
      <c r="G509" s="114" t="s">
        <v>2444</v>
      </c>
      <c r="H509" s="116">
        <v>200</v>
      </c>
      <c r="I509" s="116">
        <v>150</v>
      </c>
      <c r="J509" s="115" t="s">
        <v>2455</v>
      </c>
      <c r="K509" s="117" t="s">
        <v>2449</v>
      </c>
      <c r="L509" s="114" t="s">
        <v>2450</v>
      </c>
    </row>
    <row r="510" spans="1:12" ht="24" customHeight="1">
      <c r="A510" s="87">
        <v>506</v>
      </c>
      <c r="B510" s="111" t="s">
        <v>2410</v>
      </c>
      <c r="C510" s="112">
        <v>3</v>
      </c>
      <c r="D510" s="112" t="s">
        <v>15</v>
      </c>
      <c r="E510" s="111" t="s">
        <v>2456</v>
      </c>
      <c r="F510" s="112" t="s">
        <v>2413</v>
      </c>
      <c r="G510" s="112" t="s">
        <v>2414</v>
      </c>
      <c r="H510" s="116">
        <v>800</v>
      </c>
      <c r="I510" s="116">
        <v>600</v>
      </c>
      <c r="J510" s="111" t="s">
        <v>2455</v>
      </c>
      <c r="K510" s="117" t="s">
        <v>2449</v>
      </c>
      <c r="L510" s="114" t="s">
        <v>2450</v>
      </c>
    </row>
    <row r="511" spans="1:12" ht="24" customHeight="1">
      <c r="A511" s="87">
        <v>507</v>
      </c>
      <c r="B511" s="120" t="s">
        <v>2410</v>
      </c>
      <c r="C511" s="120">
        <v>3</v>
      </c>
      <c r="D511" s="120" t="s">
        <v>2411</v>
      </c>
      <c r="E511" s="16" t="s">
        <v>2457</v>
      </c>
      <c r="F511" s="120" t="s">
        <v>2413</v>
      </c>
      <c r="G511" s="120" t="s">
        <v>2444</v>
      </c>
      <c r="H511" s="66">
        <v>100</v>
      </c>
      <c r="I511" s="66">
        <v>60</v>
      </c>
      <c r="J511" s="120" t="s">
        <v>2445</v>
      </c>
      <c r="K511" s="117" t="s">
        <v>2446</v>
      </c>
      <c r="L511" s="114" t="s">
        <v>2447</v>
      </c>
    </row>
    <row r="512" spans="1:12" ht="24" customHeight="1">
      <c r="A512" s="87">
        <v>508</v>
      </c>
      <c r="B512" s="117" t="s">
        <v>2410</v>
      </c>
      <c r="C512" s="117">
        <v>5</v>
      </c>
      <c r="D512" s="117" t="s">
        <v>2411</v>
      </c>
      <c r="E512" s="121" t="s">
        <v>2458</v>
      </c>
      <c r="F512" s="117" t="s">
        <v>2413</v>
      </c>
      <c r="G512" s="117" t="s">
        <v>2414</v>
      </c>
      <c r="H512" s="122">
        <v>675</v>
      </c>
      <c r="I512" s="122">
        <v>400</v>
      </c>
      <c r="J512" s="117" t="s">
        <v>2445</v>
      </c>
      <c r="K512" s="117" t="s">
        <v>2459</v>
      </c>
      <c r="L512" s="114" t="s">
        <v>2460</v>
      </c>
    </row>
    <row r="513" spans="1:12" ht="24" customHeight="1">
      <c r="A513" s="87">
        <v>509</v>
      </c>
      <c r="B513" s="113" t="s">
        <v>2410</v>
      </c>
      <c r="C513" s="114">
        <v>1</v>
      </c>
      <c r="D513" s="114" t="s">
        <v>2411</v>
      </c>
      <c r="E513" s="115" t="s">
        <v>2461</v>
      </c>
      <c r="F513" s="114" t="s">
        <v>2413</v>
      </c>
      <c r="G513" s="114" t="s">
        <v>2414</v>
      </c>
      <c r="H513" s="116">
        <v>100</v>
      </c>
      <c r="I513" s="116">
        <v>100</v>
      </c>
      <c r="J513" s="115" t="s">
        <v>2462</v>
      </c>
      <c r="K513" s="117" t="s">
        <v>2463</v>
      </c>
      <c r="L513" s="114" t="s">
        <v>2464</v>
      </c>
    </row>
    <row r="514" spans="1:12" ht="24" customHeight="1">
      <c r="A514" s="87">
        <v>510</v>
      </c>
      <c r="B514" s="113" t="s">
        <v>2410</v>
      </c>
      <c r="C514" s="114">
        <v>1</v>
      </c>
      <c r="D514" s="114" t="s">
        <v>2411</v>
      </c>
      <c r="E514" s="115" t="s">
        <v>2465</v>
      </c>
      <c r="F514" s="114" t="s">
        <v>2413</v>
      </c>
      <c r="G514" s="114" t="s">
        <v>2414</v>
      </c>
      <c r="H514" s="116">
        <v>40</v>
      </c>
      <c r="I514" s="116">
        <v>40</v>
      </c>
      <c r="J514" s="115" t="s">
        <v>2462</v>
      </c>
      <c r="K514" s="117" t="s">
        <v>2463</v>
      </c>
      <c r="L514" s="114" t="s">
        <v>2464</v>
      </c>
    </row>
    <row r="515" spans="1:12" ht="24" customHeight="1">
      <c r="A515" s="87">
        <v>511</v>
      </c>
      <c r="B515" s="113" t="s">
        <v>2410</v>
      </c>
      <c r="C515" s="114">
        <v>1</v>
      </c>
      <c r="D515" s="114" t="s">
        <v>2411</v>
      </c>
      <c r="E515" s="115" t="s">
        <v>2466</v>
      </c>
      <c r="F515" s="114" t="s">
        <v>2413</v>
      </c>
      <c r="G515" s="114" t="s">
        <v>2414</v>
      </c>
      <c r="H515" s="116">
        <v>100</v>
      </c>
      <c r="I515" s="116">
        <v>100</v>
      </c>
      <c r="J515" s="115" t="s">
        <v>2462</v>
      </c>
      <c r="K515" s="117" t="s">
        <v>2463</v>
      </c>
      <c r="L515" s="114" t="s">
        <v>2464</v>
      </c>
    </row>
    <row r="516" spans="1:12" ht="24" customHeight="1">
      <c r="A516" s="87">
        <v>512</v>
      </c>
      <c r="B516" s="113" t="s">
        <v>2410</v>
      </c>
      <c r="C516" s="114">
        <v>1</v>
      </c>
      <c r="D516" s="114" t="s">
        <v>2411</v>
      </c>
      <c r="E516" s="115" t="s">
        <v>2467</v>
      </c>
      <c r="F516" s="114" t="s">
        <v>2413</v>
      </c>
      <c r="G516" s="114" t="s">
        <v>2414</v>
      </c>
      <c r="H516" s="116">
        <v>100</v>
      </c>
      <c r="I516" s="116">
        <v>100</v>
      </c>
      <c r="J516" s="115" t="s">
        <v>2462</v>
      </c>
      <c r="K516" s="117" t="s">
        <v>2463</v>
      </c>
      <c r="L516" s="114" t="s">
        <v>2464</v>
      </c>
    </row>
    <row r="517" spans="1:12" ht="24" customHeight="1">
      <c r="A517" s="87">
        <v>513</v>
      </c>
      <c r="B517" s="113" t="s">
        <v>2410</v>
      </c>
      <c r="C517" s="114">
        <v>3</v>
      </c>
      <c r="D517" s="114" t="s">
        <v>2411</v>
      </c>
      <c r="E517" s="115" t="s">
        <v>2468</v>
      </c>
      <c r="F517" s="114" t="s">
        <v>2413</v>
      </c>
      <c r="G517" s="114" t="s">
        <v>2414</v>
      </c>
      <c r="H517" s="116">
        <v>80</v>
      </c>
      <c r="I517" s="116">
        <v>80</v>
      </c>
      <c r="J517" s="115" t="s">
        <v>2462</v>
      </c>
      <c r="K517" s="117" t="s">
        <v>2463</v>
      </c>
      <c r="L517" s="114" t="s">
        <v>2464</v>
      </c>
    </row>
    <row r="518" spans="1:12" ht="24" customHeight="1">
      <c r="A518" s="87">
        <v>514</v>
      </c>
      <c r="B518" s="113" t="s">
        <v>2410</v>
      </c>
      <c r="C518" s="114">
        <v>3</v>
      </c>
      <c r="D518" s="114" t="s">
        <v>2411</v>
      </c>
      <c r="E518" s="115" t="s">
        <v>2469</v>
      </c>
      <c r="F518" s="114" t="s">
        <v>2413</v>
      </c>
      <c r="G518" s="114" t="s">
        <v>2414</v>
      </c>
      <c r="H518" s="116">
        <v>120</v>
      </c>
      <c r="I518" s="116">
        <v>120</v>
      </c>
      <c r="J518" s="115" t="s">
        <v>2462</v>
      </c>
      <c r="K518" s="117" t="s">
        <v>2463</v>
      </c>
      <c r="L518" s="114" t="s">
        <v>2464</v>
      </c>
    </row>
    <row r="519" spans="1:12" ht="24" customHeight="1">
      <c r="A519" s="87">
        <v>515</v>
      </c>
      <c r="B519" s="113" t="s">
        <v>2410</v>
      </c>
      <c r="C519" s="114">
        <v>3</v>
      </c>
      <c r="D519" s="114" t="s">
        <v>2411</v>
      </c>
      <c r="E519" s="115" t="s">
        <v>2470</v>
      </c>
      <c r="F519" s="114" t="s">
        <v>2413</v>
      </c>
      <c r="G519" s="114" t="s">
        <v>2414</v>
      </c>
      <c r="H519" s="116">
        <v>120</v>
      </c>
      <c r="I519" s="116">
        <v>120</v>
      </c>
      <c r="J519" s="115" t="s">
        <v>2462</v>
      </c>
      <c r="K519" s="117" t="s">
        <v>2463</v>
      </c>
      <c r="L519" s="114" t="s">
        <v>2464</v>
      </c>
    </row>
    <row r="520" spans="1:12" ht="24" customHeight="1">
      <c r="A520" s="87">
        <v>516</v>
      </c>
      <c r="B520" s="113" t="s">
        <v>2410</v>
      </c>
      <c r="C520" s="114">
        <v>3</v>
      </c>
      <c r="D520" s="114" t="s">
        <v>2411</v>
      </c>
      <c r="E520" s="115" t="s">
        <v>2471</v>
      </c>
      <c r="F520" s="114" t="s">
        <v>2413</v>
      </c>
      <c r="G520" s="114" t="s">
        <v>2414</v>
      </c>
      <c r="H520" s="116">
        <v>100</v>
      </c>
      <c r="I520" s="116">
        <v>100</v>
      </c>
      <c r="J520" s="115" t="s">
        <v>2462</v>
      </c>
      <c r="K520" s="117" t="s">
        <v>2463</v>
      </c>
      <c r="L520" s="114" t="s">
        <v>2464</v>
      </c>
    </row>
    <row r="521" spans="1:12" ht="24" customHeight="1">
      <c r="A521" s="87">
        <v>517</v>
      </c>
      <c r="B521" s="113" t="s">
        <v>2410</v>
      </c>
      <c r="C521" s="114">
        <v>3</v>
      </c>
      <c r="D521" s="114" t="s">
        <v>2411</v>
      </c>
      <c r="E521" s="115" t="s">
        <v>2472</v>
      </c>
      <c r="F521" s="114" t="s">
        <v>2413</v>
      </c>
      <c r="G521" s="114" t="s">
        <v>2414</v>
      </c>
      <c r="H521" s="116">
        <v>50</v>
      </c>
      <c r="I521" s="116">
        <v>50</v>
      </c>
      <c r="J521" s="115" t="s">
        <v>2462</v>
      </c>
      <c r="K521" s="117" t="s">
        <v>2463</v>
      </c>
      <c r="L521" s="114" t="s">
        <v>2464</v>
      </c>
    </row>
    <row r="522" spans="1:12" ht="24" customHeight="1">
      <c r="A522" s="87">
        <v>518</v>
      </c>
      <c r="B522" s="113" t="s">
        <v>2410</v>
      </c>
      <c r="C522" s="114">
        <v>3</v>
      </c>
      <c r="D522" s="114" t="s">
        <v>2411</v>
      </c>
      <c r="E522" s="115" t="s">
        <v>2473</v>
      </c>
      <c r="F522" s="114" t="s">
        <v>2413</v>
      </c>
      <c r="G522" s="114" t="s">
        <v>2414</v>
      </c>
      <c r="H522" s="116">
        <v>60</v>
      </c>
      <c r="I522" s="116">
        <v>60</v>
      </c>
      <c r="J522" s="115" t="s">
        <v>2462</v>
      </c>
      <c r="K522" s="117" t="s">
        <v>2463</v>
      </c>
      <c r="L522" s="114" t="s">
        <v>2464</v>
      </c>
    </row>
    <row r="523" spans="1:12" ht="24" customHeight="1">
      <c r="A523" s="87">
        <v>519</v>
      </c>
      <c r="B523" s="113" t="s">
        <v>2410</v>
      </c>
      <c r="C523" s="114">
        <v>3</v>
      </c>
      <c r="D523" s="114" t="s">
        <v>2411</v>
      </c>
      <c r="E523" s="115" t="s">
        <v>2474</v>
      </c>
      <c r="F523" s="114" t="s">
        <v>2413</v>
      </c>
      <c r="G523" s="114" t="s">
        <v>2414</v>
      </c>
      <c r="H523" s="116">
        <v>120</v>
      </c>
      <c r="I523" s="116">
        <v>120</v>
      </c>
      <c r="J523" s="115" t="s">
        <v>2462</v>
      </c>
      <c r="K523" s="117" t="s">
        <v>2463</v>
      </c>
      <c r="L523" s="114" t="s">
        <v>2464</v>
      </c>
    </row>
    <row r="524" spans="1:12" ht="24" customHeight="1">
      <c r="A524" s="87">
        <v>520</v>
      </c>
      <c r="B524" s="113" t="s">
        <v>2410</v>
      </c>
      <c r="C524" s="114">
        <v>3</v>
      </c>
      <c r="D524" s="114" t="s">
        <v>2411</v>
      </c>
      <c r="E524" s="115" t="s">
        <v>2475</v>
      </c>
      <c r="F524" s="114" t="s">
        <v>2413</v>
      </c>
      <c r="G524" s="114" t="s">
        <v>2414</v>
      </c>
      <c r="H524" s="116">
        <v>100</v>
      </c>
      <c r="I524" s="116">
        <v>100</v>
      </c>
      <c r="J524" s="115" t="s">
        <v>2462</v>
      </c>
      <c r="K524" s="117" t="s">
        <v>2463</v>
      </c>
      <c r="L524" s="114" t="s">
        <v>2464</v>
      </c>
    </row>
    <row r="525" spans="1:12" ht="24" customHeight="1">
      <c r="A525" s="87">
        <v>521</v>
      </c>
      <c r="B525" s="113" t="s">
        <v>2410</v>
      </c>
      <c r="C525" s="114">
        <v>3</v>
      </c>
      <c r="D525" s="114" t="s">
        <v>2411</v>
      </c>
      <c r="E525" s="115" t="s">
        <v>2476</v>
      </c>
      <c r="F525" s="114" t="s">
        <v>2413</v>
      </c>
      <c r="G525" s="114" t="s">
        <v>2414</v>
      </c>
      <c r="H525" s="116">
        <v>500</v>
      </c>
      <c r="I525" s="116">
        <v>350</v>
      </c>
      <c r="J525" s="115" t="s">
        <v>2477</v>
      </c>
      <c r="K525" s="117" t="s">
        <v>2478</v>
      </c>
      <c r="L525" s="114" t="s">
        <v>2479</v>
      </c>
    </row>
    <row r="526" spans="1:12" ht="24" customHeight="1">
      <c r="A526" s="87">
        <v>522</v>
      </c>
      <c r="B526" s="113" t="s">
        <v>2410</v>
      </c>
      <c r="C526" s="112">
        <v>3</v>
      </c>
      <c r="D526" s="114" t="s">
        <v>2411</v>
      </c>
      <c r="E526" s="111" t="s">
        <v>2480</v>
      </c>
      <c r="F526" s="112" t="s">
        <v>2413</v>
      </c>
      <c r="G526" s="114" t="s">
        <v>2414</v>
      </c>
      <c r="H526" s="116">
        <v>150</v>
      </c>
      <c r="I526" s="116">
        <v>100</v>
      </c>
      <c r="J526" s="115" t="s">
        <v>2477</v>
      </c>
      <c r="K526" s="117" t="s">
        <v>2481</v>
      </c>
      <c r="L526" s="114" t="s">
        <v>2479</v>
      </c>
    </row>
    <row r="527" spans="1:12" ht="24" customHeight="1">
      <c r="A527" s="87">
        <v>523</v>
      </c>
      <c r="B527" s="113" t="s">
        <v>2410</v>
      </c>
      <c r="C527" s="112">
        <v>1</v>
      </c>
      <c r="D527" s="114" t="s">
        <v>2411</v>
      </c>
      <c r="E527" s="111" t="s">
        <v>2482</v>
      </c>
      <c r="F527" s="112" t="s">
        <v>2413</v>
      </c>
      <c r="G527" s="114" t="s">
        <v>2414</v>
      </c>
      <c r="H527" s="116">
        <v>100</v>
      </c>
      <c r="I527" s="116">
        <v>70</v>
      </c>
      <c r="J527" s="115" t="s">
        <v>2477</v>
      </c>
      <c r="K527" s="117" t="s">
        <v>2483</v>
      </c>
      <c r="L527" s="114" t="s">
        <v>2484</v>
      </c>
    </row>
    <row r="528" spans="1:12" ht="24" customHeight="1">
      <c r="A528" s="87">
        <v>524</v>
      </c>
      <c r="B528" s="113" t="s">
        <v>2410</v>
      </c>
      <c r="C528" s="112">
        <v>3</v>
      </c>
      <c r="D528" s="114" t="s">
        <v>2411</v>
      </c>
      <c r="E528" s="111" t="s">
        <v>2485</v>
      </c>
      <c r="F528" s="112" t="s">
        <v>2413</v>
      </c>
      <c r="G528" s="114" t="s">
        <v>2414</v>
      </c>
      <c r="H528" s="116">
        <v>100</v>
      </c>
      <c r="I528" s="116">
        <v>70</v>
      </c>
      <c r="J528" s="115" t="s">
        <v>2477</v>
      </c>
      <c r="K528" s="117" t="s">
        <v>2481</v>
      </c>
      <c r="L528" s="114" t="s">
        <v>2479</v>
      </c>
    </row>
    <row r="529" spans="1:12" ht="24" customHeight="1">
      <c r="A529" s="87">
        <v>525</v>
      </c>
      <c r="B529" s="113" t="s">
        <v>2410</v>
      </c>
      <c r="C529" s="112">
        <v>1</v>
      </c>
      <c r="D529" s="114" t="s">
        <v>2411</v>
      </c>
      <c r="E529" s="111" t="s">
        <v>2486</v>
      </c>
      <c r="F529" s="112" t="s">
        <v>2422</v>
      </c>
      <c r="G529" s="114" t="s">
        <v>2414</v>
      </c>
      <c r="H529" s="116">
        <v>200</v>
      </c>
      <c r="I529" s="116">
        <v>50</v>
      </c>
      <c r="J529" s="115" t="s">
        <v>2477</v>
      </c>
      <c r="K529" s="117" t="s">
        <v>2483</v>
      </c>
      <c r="L529" s="114" t="s">
        <v>2484</v>
      </c>
    </row>
    <row r="530" spans="1:12" ht="24" customHeight="1">
      <c r="A530" s="87">
        <v>526</v>
      </c>
      <c r="B530" s="113" t="s">
        <v>2410</v>
      </c>
      <c r="C530" s="114">
        <v>1</v>
      </c>
      <c r="D530" s="114" t="s">
        <v>2411</v>
      </c>
      <c r="E530" s="115" t="s">
        <v>2487</v>
      </c>
      <c r="F530" s="114" t="s">
        <v>2413</v>
      </c>
      <c r="G530" s="114" t="s">
        <v>2414</v>
      </c>
      <c r="H530" s="116">
        <v>210</v>
      </c>
      <c r="I530" s="116">
        <v>210</v>
      </c>
      <c r="J530" s="115" t="s">
        <v>2488</v>
      </c>
      <c r="K530" s="117" t="s">
        <v>2489</v>
      </c>
      <c r="L530" s="114" t="s">
        <v>2490</v>
      </c>
    </row>
    <row r="531" spans="1:12" ht="24" customHeight="1">
      <c r="A531" s="87">
        <v>527</v>
      </c>
      <c r="B531" s="113" t="s">
        <v>2410</v>
      </c>
      <c r="C531" s="114">
        <v>1</v>
      </c>
      <c r="D531" s="114" t="s">
        <v>2411</v>
      </c>
      <c r="E531" s="115" t="s">
        <v>2491</v>
      </c>
      <c r="F531" s="114" t="s">
        <v>2413</v>
      </c>
      <c r="G531" s="114" t="s">
        <v>2414</v>
      </c>
      <c r="H531" s="116">
        <v>50</v>
      </c>
      <c r="I531" s="116">
        <v>45</v>
      </c>
      <c r="J531" s="115" t="s">
        <v>2488</v>
      </c>
      <c r="K531" s="117" t="s">
        <v>2489</v>
      </c>
      <c r="L531" s="114" t="s">
        <v>2490</v>
      </c>
    </row>
    <row r="532" spans="1:12" ht="24" customHeight="1">
      <c r="A532" s="87">
        <v>528</v>
      </c>
      <c r="B532" s="113" t="s">
        <v>2410</v>
      </c>
      <c r="C532" s="112">
        <v>8</v>
      </c>
      <c r="D532" s="112" t="s">
        <v>15</v>
      </c>
      <c r="E532" s="111" t="s">
        <v>2492</v>
      </c>
      <c r="F532" s="112" t="s">
        <v>27</v>
      </c>
      <c r="G532" s="112" t="s">
        <v>17</v>
      </c>
      <c r="H532" s="116">
        <v>500</v>
      </c>
      <c r="I532" s="116">
        <v>200</v>
      </c>
      <c r="J532" s="111" t="s">
        <v>2488</v>
      </c>
      <c r="K532" s="117" t="s">
        <v>2489</v>
      </c>
      <c r="L532" s="114" t="s">
        <v>2490</v>
      </c>
    </row>
    <row r="533" spans="1:12" ht="24" customHeight="1">
      <c r="A533" s="87">
        <v>529</v>
      </c>
      <c r="B533" s="113" t="s">
        <v>2410</v>
      </c>
      <c r="C533" s="112">
        <v>3</v>
      </c>
      <c r="D533" s="114" t="s">
        <v>2411</v>
      </c>
      <c r="E533" s="7" t="s">
        <v>2493</v>
      </c>
      <c r="F533" s="114" t="s">
        <v>2413</v>
      </c>
      <c r="G533" s="112" t="s">
        <v>17</v>
      </c>
      <c r="H533" s="116">
        <v>405</v>
      </c>
      <c r="I533" s="116">
        <v>375</v>
      </c>
      <c r="J533" s="111" t="s">
        <v>2488</v>
      </c>
      <c r="K533" s="117" t="s">
        <v>2489</v>
      </c>
      <c r="L533" s="114" t="s">
        <v>2490</v>
      </c>
    </row>
    <row r="534" spans="1:12" ht="24" customHeight="1">
      <c r="A534" s="87">
        <v>530</v>
      </c>
      <c r="B534" s="113" t="s">
        <v>2410</v>
      </c>
      <c r="C534" s="112">
        <v>3</v>
      </c>
      <c r="D534" s="114" t="s">
        <v>2411</v>
      </c>
      <c r="E534" s="111" t="s">
        <v>2494</v>
      </c>
      <c r="F534" s="114" t="s">
        <v>2413</v>
      </c>
      <c r="G534" s="112" t="s">
        <v>17</v>
      </c>
      <c r="H534" s="116">
        <v>280</v>
      </c>
      <c r="I534" s="116">
        <v>100</v>
      </c>
      <c r="J534" s="111" t="s">
        <v>2488</v>
      </c>
      <c r="K534" s="117" t="s">
        <v>2495</v>
      </c>
      <c r="L534" s="114" t="s">
        <v>2496</v>
      </c>
    </row>
    <row r="535" spans="1:12" ht="24" customHeight="1">
      <c r="A535" s="87">
        <v>531</v>
      </c>
      <c r="B535" s="113" t="s">
        <v>2410</v>
      </c>
      <c r="C535" s="112">
        <v>3</v>
      </c>
      <c r="D535" s="114" t="s">
        <v>2411</v>
      </c>
      <c r="E535" s="111" t="s">
        <v>2497</v>
      </c>
      <c r="F535" s="112" t="s">
        <v>2413</v>
      </c>
      <c r="G535" s="112" t="s">
        <v>2414</v>
      </c>
      <c r="H535" s="116">
        <v>280</v>
      </c>
      <c r="I535" s="116">
        <v>80</v>
      </c>
      <c r="J535" s="111" t="s">
        <v>2488</v>
      </c>
      <c r="K535" s="117" t="s">
        <v>2495</v>
      </c>
      <c r="L535" s="114" t="s">
        <v>2496</v>
      </c>
    </row>
    <row r="536" spans="1:12" ht="24" customHeight="1">
      <c r="A536" s="87">
        <v>532</v>
      </c>
      <c r="B536" s="113" t="s">
        <v>2410</v>
      </c>
      <c r="C536" s="112">
        <v>3</v>
      </c>
      <c r="D536" s="114" t="s">
        <v>2411</v>
      </c>
      <c r="E536" s="111" t="s">
        <v>2498</v>
      </c>
      <c r="F536" s="112" t="s">
        <v>2413</v>
      </c>
      <c r="G536" s="112" t="s">
        <v>2444</v>
      </c>
      <c r="H536" s="116">
        <v>78</v>
      </c>
      <c r="I536" s="116">
        <v>20</v>
      </c>
      <c r="J536" s="111" t="s">
        <v>2488</v>
      </c>
      <c r="K536" s="117" t="s">
        <v>2495</v>
      </c>
      <c r="L536" s="114" t="s">
        <v>2496</v>
      </c>
    </row>
    <row r="537" spans="1:12" ht="24" customHeight="1">
      <c r="A537" s="87">
        <v>533</v>
      </c>
      <c r="B537" s="113" t="s">
        <v>2410</v>
      </c>
      <c r="C537" s="112">
        <v>2</v>
      </c>
      <c r="D537" s="114" t="s">
        <v>2411</v>
      </c>
      <c r="E537" s="111" t="s">
        <v>2499</v>
      </c>
      <c r="F537" s="112" t="s">
        <v>2413</v>
      </c>
      <c r="G537" s="112" t="s">
        <v>2414</v>
      </c>
      <c r="H537" s="116">
        <v>500</v>
      </c>
      <c r="I537" s="116">
        <v>500</v>
      </c>
      <c r="J537" s="111" t="s">
        <v>2488</v>
      </c>
      <c r="K537" s="117" t="s">
        <v>2495</v>
      </c>
      <c r="L537" s="114" t="s">
        <v>2496</v>
      </c>
    </row>
    <row r="538" spans="1:12" ht="24" customHeight="1">
      <c r="A538" s="87">
        <v>534</v>
      </c>
      <c r="B538" s="113" t="s">
        <v>2410</v>
      </c>
      <c r="C538" s="112">
        <v>3</v>
      </c>
      <c r="D538" s="114" t="s">
        <v>2411</v>
      </c>
      <c r="E538" s="111" t="s">
        <v>2500</v>
      </c>
      <c r="F538" s="112" t="s">
        <v>2413</v>
      </c>
      <c r="G538" s="112" t="s">
        <v>2414</v>
      </c>
      <c r="H538" s="116">
        <v>200</v>
      </c>
      <c r="I538" s="116">
        <v>80</v>
      </c>
      <c r="J538" s="111" t="s">
        <v>2488</v>
      </c>
      <c r="K538" s="117" t="s">
        <v>2501</v>
      </c>
      <c r="L538" s="114" t="s">
        <v>2502</v>
      </c>
    </row>
    <row r="539" spans="1:12" ht="24" customHeight="1">
      <c r="A539" s="87">
        <v>535</v>
      </c>
      <c r="B539" s="113" t="s">
        <v>2410</v>
      </c>
      <c r="C539" s="114">
        <v>3</v>
      </c>
      <c r="D539" s="114" t="s">
        <v>2411</v>
      </c>
      <c r="E539" s="7" t="s">
        <v>2503</v>
      </c>
      <c r="F539" s="112" t="s">
        <v>2413</v>
      </c>
      <c r="G539" s="112" t="s">
        <v>2414</v>
      </c>
      <c r="H539" s="116">
        <v>700</v>
      </c>
      <c r="I539" s="116">
        <v>700</v>
      </c>
      <c r="J539" s="115" t="s">
        <v>2488</v>
      </c>
      <c r="K539" s="117" t="s">
        <v>2501</v>
      </c>
      <c r="L539" s="114" t="s">
        <v>2502</v>
      </c>
    </row>
    <row r="540" spans="1:12" ht="24" customHeight="1">
      <c r="H540" s="160">
        <f>SUM(H5:H539)</f>
        <v>184641.9</v>
      </c>
      <c r="I540" s="160">
        <f>SUM(I5:I539)</f>
        <v>117241.9</v>
      </c>
    </row>
  </sheetData>
  <mergeCells count="11">
    <mergeCell ref="A3:A4"/>
    <mergeCell ref="H219:H221"/>
    <mergeCell ref="B1:L1"/>
    <mergeCell ref="K2:L2"/>
    <mergeCell ref="B3:B4"/>
    <mergeCell ref="C3:C4"/>
    <mergeCell ref="D3:D4"/>
    <mergeCell ref="E3:E4"/>
    <mergeCell ref="F3:F4"/>
    <mergeCell ref="G3:G4"/>
    <mergeCell ref="H3:I3"/>
  </mergeCells>
  <phoneticPr fontId="3" type="noConversion"/>
  <pageMargins left="0.47244094488188981" right="0.43307086614173229" top="0.47244094488188981" bottom="0.47244094488188981" header="0.51181102362204722" footer="0.51181102362204722"/>
  <pageSetup paperSize="9" scale="87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57"/>
  <sheetViews>
    <sheetView zoomScaleNormal="100" zoomScaleSheetLayoutView="100" workbookViewId="0">
      <selection activeCell="I11" sqref="I11"/>
    </sheetView>
  </sheetViews>
  <sheetFormatPr defaultRowHeight="24" customHeight="1"/>
  <cols>
    <col min="1" max="1" width="5.44140625" customWidth="1"/>
    <col min="2" max="2" width="21.88671875" customWidth="1"/>
    <col min="3" max="3" width="8.33203125" customWidth="1"/>
    <col min="4" max="4" width="8.109375" customWidth="1"/>
    <col min="5" max="5" width="34.77734375" style="5" customWidth="1"/>
    <col min="6" max="6" width="5.109375" customWidth="1"/>
    <col min="7" max="7" width="8.109375" customWidth="1"/>
    <col min="8" max="9" width="10.21875" style="106" customWidth="1"/>
    <col min="10" max="10" width="18.88671875" bestFit="1" customWidth="1"/>
    <col min="11" max="11" width="6.5546875" customWidth="1"/>
    <col min="12" max="12" width="13.6640625" bestFit="1" customWidth="1"/>
    <col min="13" max="13" width="10" bestFit="1" customWidth="1"/>
    <col min="14" max="14" width="12.21875" bestFit="1" customWidth="1"/>
    <col min="15" max="15" width="8.44140625" bestFit="1" customWidth="1"/>
    <col min="16" max="16" width="12.21875" bestFit="1" customWidth="1"/>
    <col min="17" max="18" width="10.21875" bestFit="1" customWidth="1"/>
  </cols>
  <sheetData>
    <row r="1" spans="1:12" ht="24" customHeight="1">
      <c r="B1" s="325" t="s">
        <v>3784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</row>
    <row r="2" spans="1:12" ht="22.5" customHeight="1">
      <c r="B2" s="3"/>
      <c r="C2" s="3"/>
      <c r="D2" s="3"/>
      <c r="E2" s="84"/>
      <c r="F2" s="3"/>
      <c r="G2" s="3"/>
      <c r="H2" s="95"/>
      <c r="I2" s="95"/>
      <c r="J2" s="3"/>
      <c r="K2" s="326" t="s">
        <v>388</v>
      </c>
      <c r="L2" s="326"/>
    </row>
    <row r="3" spans="1:12" ht="21.75" customHeight="1">
      <c r="A3" s="324" t="s">
        <v>120</v>
      </c>
      <c r="B3" s="324" t="s">
        <v>10</v>
      </c>
      <c r="C3" s="324" t="s">
        <v>8</v>
      </c>
      <c r="D3" s="324" t="s">
        <v>0</v>
      </c>
      <c r="E3" s="324" t="s">
        <v>1</v>
      </c>
      <c r="F3" s="324" t="s">
        <v>2</v>
      </c>
      <c r="G3" s="324" t="s">
        <v>3</v>
      </c>
      <c r="H3" s="349" t="s">
        <v>1525</v>
      </c>
      <c r="I3" s="349"/>
      <c r="J3" s="228" t="s">
        <v>4</v>
      </c>
      <c r="K3" s="228" t="s">
        <v>5</v>
      </c>
      <c r="L3" s="228" t="s">
        <v>6</v>
      </c>
    </row>
    <row r="4" spans="1:12" ht="28.5" customHeight="1">
      <c r="A4" s="324"/>
      <c r="B4" s="324"/>
      <c r="C4" s="324"/>
      <c r="D4" s="324"/>
      <c r="E4" s="324"/>
      <c r="F4" s="324"/>
      <c r="G4" s="324"/>
      <c r="H4" s="229" t="s">
        <v>853</v>
      </c>
      <c r="I4" s="229" t="s">
        <v>854</v>
      </c>
      <c r="J4" s="228"/>
      <c r="K4" s="228"/>
      <c r="L4" s="228"/>
    </row>
    <row r="5" spans="1:12" ht="28.5" customHeight="1">
      <c r="A5" s="65">
        <v>1</v>
      </c>
      <c r="B5" s="113" t="s">
        <v>2504</v>
      </c>
      <c r="C5" s="113">
        <v>1</v>
      </c>
      <c r="D5" s="191" t="s">
        <v>15</v>
      </c>
      <c r="E5" s="113" t="s">
        <v>2505</v>
      </c>
      <c r="F5" s="113" t="s">
        <v>33</v>
      </c>
      <c r="G5" s="113" t="s">
        <v>2506</v>
      </c>
      <c r="H5" s="192">
        <v>328</v>
      </c>
      <c r="I5" s="192">
        <v>328</v>
      </c>
      <c r="J5" s="113" t="s">
        <v>2507</v>
      </c>
      <c r="K5" s="113" t="s">
        <v>2508</v>
      </c>
      <c r="L5" s="113" t="s">
        <v>2509</v>
      </c>
    </row>
    <row r="6" spans="1:12" ht="28.5" customHeight="1">
      <c r="A6" s="65">
        <v>2</v>
      </c>
      <c r="B6" s="113" t="s">
        <v>2504</v>
      </c>
      <c r="C6" s="113">
        <v>1</v>
      </c>
      <c r="D6" s="191" t="s">
        <v>15</v>
      </c>
      <c r="E6" s="113" t="s">
        <v>2510</v>
      </c>
      <c r="F6" s="113" t="s">
        <v>767</v>
      </c>
      <c r="G6" s="113" t="s">
        <v>2506</v>
      </c>
      <c r="H6" s="192">
        <v>387</v>
      </c>
      <c r="I6" s="192">
        <v>387</v>
      </c>
      <c r="J6" s="113" t="s">
        <v>2507</v>
      </c>
      <c r="K6" s="113" t="s">
        <v>2508</v>
      </c>
      <c r="L6" s="113" t="s">
        <v>2509</v>
      </c>
    </row>
    <row r="7" spans="1:12" ht="28.5" customHeight="1">
      <c r="A7" s="65">
        <v>3</v>
      </c>
      <c r="B7" s="113" t="s">
        <v>2504</v>
      </c>
      <c r="C7" s="27">
        <v>2</v>
      </c>
      <c r="D7" s="193" t="s">
        <v>15</v>
      </c>
      <c r="E7" s="27" t="s">
        <v>2511</v>
      </c>
      <c r="F7" s="27" t="s">
        <v>925</v>
      </c>
      <c r="G7" s="27" t="s">
        <v>86</v>
      </c>
      <c r="H7" s="194">
        <v>27.5</v>
      </c>
      <c r="I7" s="194">
        <v>27.5</v>
      </c>
      <c r="J7" s="27" t="s">
        <v>2512</v>
      </c>
      <c r="K7" s="27" t="s">
        <v>2513</v>
      </c>
      <c r="L7" s="27" t="s">
        <v>2514</v>
      </c>
    </row>
    <row r="8" spans="1:12" ht="28.5" customHeight="1">
      <c r="A8" s="65">
        <v>4</v>
      </c>
      <c r="B8" s="113" t="s">
        <v>2504</v>
      </c>
      <c r="C8" s="195">
        <v>2</v>
      </c>
      <c r="D8" s="196" t="s">
        <v>15</v>
      </c>
      <c r="E8" s="195" t="s">
        <v>2515</v>
      </c>
      <c r="F8" s="195" t="s">
        <v>866</v>
      </c>
      <c r="G8" s="195" t="s">
        <v>768</v>
      </c>
      <c r="H8" s="197">
        <v>130</v>
      </c>
      <c r="I8" s="197">
        <v>130</v>
      </c>
      <c r="J8" s="195" t="s">
        <v>2516</v>
      </c>
      <c r="K8" s="195" t="s">
        <v>2517</v>
      </c>
      <c r="L8" s="195" t="s">
        <v>2518</v>
      </c>
    </row>
    <row r="9" spans="1:12" ht="28.5" customHeight="1">
      <c r="A9" s="65">
        <v>5</v>
      </c>
      <c r="B9" s="113" t="s">
        <v>2504</v>
      </c>
      <c r="C9" s="27">
        <v>2</v>
      </c>
      <c r="D9" s="193" t="s">
        <v>855</v>
      </c>
      <c r="E9" s="27" t="s">
        <v>2519</v>
      </c>
      <c r="F9" s="27" t="s">
        <v>140</v>
      </c>
      <c r="G9" s="27" t="s">
        <v>86</v>
      </c>
      <c r="H9" s="194">
        <v>170</v>
      </c>
      <c r="I9" s="194">
        <v>170</v>
      </c>
      <c r="J9" s="27" t="s">
        <v>2520</v>
      </c>
      <c r="K9" s="27" t="s">
        <v>2521</v>
      </c>
      <c r="L9" s="27" t="s">
        <v>2522</v>
      </c>
    </row>
    <row r="10" spans="1:12" ht="28.5" customHeight="1">
      <c r="A10" s="65">
        <v>6</v>
      </c>
      <c r="B10" s="113" t="s">
        <v>2504</v>
      </c>
      <c r="C10" s="27">
        <v>2</v>
      </c>
      <c r="D10" s="193" t="s">
        <v>15</v>
      </c>
      <c r="E10" s="27" t="s">
        <v>2523</v>
      </c>
      <c r="F10" s="27" t="s">
        <v>765</v>
      </c>
      <c r="G10" s="27" t="s">
        <v>86</v>
      </c>
      <c r="H10" s="194">
        <v>15</v>
      </c>
      <c r="I10" s="194">
        <v>15</v>
      </c>
      <c r="J10" s="27" t="s">
        <v>2524</v>
      </c>
      <c r="K10" s="27" t="s">
        <v>2525</v>
      </c>
      <c r="L10" s="27" t="s">
        <v>2526</v>
      </c>
    </row>
    <row r="11" spans="1:12" ht="28.5" customHeight="1">
      <c r="A11" s="65">
        <v>7</v>
      </c>
      <c r="B11" s="113" t="s">
        <v>2504</v>
      </c>
      <c r="C11" s="27">
        <v>2</v>
      </c>
      <c r="D11" s="193" t="s">
        <v>15</v>
      </c>
      <c r="E11" s="27" t="s">
        <v>769</v>
      </c>
      <c r="F11" s="27" t="s">
        <v>33</v>
      </c>
      <c r="G11" s="27" t="s">
        <v>86</v>
      </c>
      <c r="H11" s="194">
        <v>20</v>
      </c>
      <c r="I11" s="194">
        <v>20</v>
      </c>
      <c r="J11" s="27" t="s">
        <v>770</v>
      </c>
      <c r="K11" s="27" t="s">
        <v>771</v>
      </c>
      <c r="L11" s="27" t="s">
        <v>772</v>
      </c>
    </row>
    <row r="12" spans="1:12" ht="28.5" customHeight="1">
      <c r="A12" s="65">
        <v>8</v>
      </c>
      <c r="B12" s="113" t="s">
        <v>2527</v>
      </c>
      <c r="C12" s="27">
        <v>2</v>
      </c>
      <c r="D12" s="193" t="s">
        <v>15</v>
      </c>
      <c r="E12" s="27" t="s">
        <v>2528</v>
      </c>
      <c r="F12" s="27" t="s">
        <v>33</v>
      </c>
      <c r="G12" s="27" t="s">
        <v>2529</v>
      </c>
      <c r="H12" s="198">
        <v>208</v>
      </c>
      <c r="I12" s="198">
        <v>208</v>
      </c>
      <c r="J12" s="27" t="s">
        <v>2530</v>
      </c>
      <c r="K12" s="27" t="s">
        <v>2531</v>
      </c>
      <c r="L12" s="27" t="s">
        <v>2532</v>
      </c>
    </row>
    <row r="13" spans="1:12" ht="28.5" customHeight="1">
      <c r="A13" s="65">
        <v>9</v>
      </c>
      <c r="B13" s="113" t="s">
        <v>2527</v>
      </c>
      <c r="C13" s="27">
        <v>2</v>
      </c>
      <c r="D13" s="193" t="s">
        <v>15</v>
      </c>
      <c r="E13" s="27" t="s">
        <v>2533</v>
      </c>
      <c r="F13" s="27" t="s">
        <v>33</v>
      </c>
      <c r="G13" s="27" t="s">
        <v>86</v>
      </c>
      <c r="H13" s="198">
        <v>1300</v>
      </c>
      <c r="I13" s="198">
        <v>1300</v>
      </c>
      <c r="J13" s="27" t="s">
        <v>2530</v>
      </c>
      <c r="K13" s="27" t="s">
        <v>2534</v>
      </c>
      <c r="L13" s="27" t="s">
        <v>2535</v>
      </c>
    </row>
    <row r="14" spans="1:12" ht="28.5" customHeight="1">
      <c r="A14" s="65">
        <v>10</v>
      </c>
      <c r="B14" s="113" t="s">
        <v>2527</v>
      </c>
      <c r="C14" s="195">
        <v>2</v>
      </c>
      <c r="D14" s="196" t="s">
        <v>15</v>
      </c>
      <c r="E14" s="195" t="s">
        <v>2536</v>
      </c>
      <c r="F14" s="195" t="s">
        <v>33</v>
      </c>
      <c r="G14" s="27" t="s">
        <v>768</v>
      </c>
      <c r="H14" s="199">
        <v>2330</v>
      </c>
      <c r="I14" s="199">
        <v>2330</v>
      </c>
      <c r="J14" s="195" t="s">
        <v>2537</v>
      </c>
      <c r="K14" s="195" t="s">
        <v>2538</v>
      </c>
      <c r="L14" s="195" t="s">
        <v>2539</v>
      </c>
    </row>
    <row r="15" spans="1:12" ht="28.5" customHeight="1">
      <c r="A15" s="65">
        <v>11</v>
      </c>
      <c r="B15" s="113" t="s">
        <v>2527</v>
      </c>
      <c r="C15" s="27">
        <v>3</v>
      </c>
      <c r="D15" s="193" t="s">
        <v>15</v>
      </c>
      <c r="E15" s="27" t="s">
        <v>773</v>
      </c>
      <c r="F15" s="27" t="s">
        <v>33</v>
      </c>
      <c r="G15" s="27" t="s">
        <v>86</v>
      </c>
      <c r="H15" s="194">
        <v>20</v>
      </c>
      <c r="I15" s="194">
        <v>20</v>
      </c>
      <c r="J15" s="27" t="s">
        <v>774</v>
      </c>
      <c r="K15" s="27" t="s">
        <v>775</v>
      </c>
      <c r="L15" s="27" t="s">
        <v>776</v>
      </c>
    </row>
    <row r="16" spans="1:12" ht="28.5" customHeight="1">
      <c r="A16" s="65">
        <v>12</v>
      </c>
      <c r="B16" s="113" t="s">
        <v>2540</v>
      </c>
      <c r="C16" s="27">
        <v>3</v>
      </c>
      <c r="D16" s="193" t="s">
        <v>15</v>
      </c>
      <c r="E16" s="27" t="s">
        <v>777</v>
      </c>
      <c r="F16" s="27" t="s">
        <v>33</v>
      </c>
      <c r="G16" s="27" t="s">
        <v>86</v>
      </c>
      <c r="H16" s="194">
        <v>18</v>
      </c>
      <c r="I16" s="194">
        <v>18</v>
      </c>
      <c r="J16" s="27" t="s">
        <v>774</v>
      </c>
      <c r="K16" s="27" t="s">
        <v>775</v>
      </c>
      <c r="L16" s="27" t="s">
        <v>776</v>
      </c>
    </row>
    <row r="17" spans="1:12" ht="28.5" customHeight="1">
      <c r="A17" s="65">
        <v>13</v>
      </c>
      <c r="B17" s="113" t="s">
        <v>2540</v>
      </c>
      <c r="C17" s="27">
        <v>3</v>
      </c>
      <c r="D17" s="193" t="s">
        <v>15</v>
      </c>
      <c r="E17" s="27" t="s">
        <v>2541</v>
      </c>
      <c r="F17" s="27" t="s">
        <v>33</v>
      </c>
      <c r="G17" s="27" t="s">
        <v>86</v>
      </c>
      <c r="H17" s="194">
        <v>40</v>
      </c>
      <c r="I17" s="194">
        <v>40</v>
      </c>
      <c r="J17" s="27" t="s">
        <v>2542</v>
      </c>
      <c r="K17" s="27" t="s">
        <v>2543</v>
      </c>
      <c r="L17" s="27" t="s">
        <v>2544</v>
      </c>
    </row>
    <row r="18" spans="1:12" ht="28.5" customHeight="1">
      <c r="A18" s="65">
        <v>14</v>
      </c>
      <c r="B18" s="113" t="s">
        <v>2540</v>
      </c>
      <c r="C18" s="195">
        <v>3</v>
      </c>
      <c r="D18" s="196" t="s">
        <v>15</v>
      </c>
      <c r="E18" s="195" t="s">
        <v>778</v>
      </c>
      <c r="F18" s="195" t="s">
        <v>140</v>
      </c>
      <c r="G18" s="195" t="s">
        <v>86</v>
      </c>
      <c r="H18" s="197">
        <v>100</v>
      </c>
      <c r="I18" s="197">
        <v>100</v>
      </c>
      <c r="J18" s="195" t="s">
        <v>779</v>
      </c>
      <c r="K18" s="195" t="s">
        <v>2545</v>
      </c>
      <c r="L18" s="195" t="s">
        <v>2546</v>
      </c>
    </row>
    <row r="19" spans="1:12" ht="28.5" customHeight="1">
      <c r="A19" s="65">
        <v>15</v>
      </c>
      <c r="B19" s="113" t="s">
        <v>2540</v>
      </c>
      <c r="C19" s="200">
        <v>3</v>
      </c>
      <c r="D19" s="196" t="s">
        <v>15</v>
      </c>
      <c r="E19" s="195" t="s">
        <v>2547</v>
      </c>
      <c r="F19" s="195" t="s">
        <v>140</v>
      </c>
      <c r="G19" s="195" t="s">
        <v>768</v>
      </c>
      <c r="H19" s="199">
        <v>1090</v>
      </c>
      <c r="I19" s="199">
        <v>1090</v>
      </c>
      <c r="J19" s="195" t="s">
        <v>779</v>
      </c>
      <c r="K19" s="195" t="s">
        <v>780</v>
      </c>
      <c r="L19" s="195" t="s">
        <v>781</v>
      </c>
    </row>
    <row r="20" spans="1:12" ht="28.5" customHeight="1">
      <c r="A20" s="65">
        <v>16</v>
      </c>
      <c r="B20" s="113" t="s">
        <v>2548</v>
      </c>
      <c r="C20" s="200">
        <v>3</v>
      </c>
      <c r="D20" s="196" t="s">
        <v>15</v>
      </c>
      <c r="E20" s="195" t="s">
        <v>2549</v>
      </c>
      <c r="F20" s="195" t="s">
        <v>140</v>
      </c>
      <c r="G20" s="195" t="s">
        <v>768</v>
      </c>
      <c r="H20" s="199">
        <v>890</v>
      </c>
      <c r="I20" s="199">
        <v>890</v>
      </c>
      <c r="J20" s="195" t="s">
        <v>779</v>
      </c>
      <c r="K20" s="195" t="s">
        <v>780</v>
      </c>
      <c r="L20" s="195" t="s">
        <v>781</v>
      </c>
    </row>
    <row r="21" spans="1:12" ht="28.5" customHeight="1">
      <c r="A21" s="65">
        <v>17</v>
      </c>
      <c r="B21" s="113" t="s">
        <v>2548</v>
      </c>
      <c r="C21" s="200">
        <v>3</v>
      </c>
      <c r="D21" s="196" t="s">
        <v>15</v>
      </c>
      <c r="E21" s="195" t="s">
        <v>2550</v>
      </c>
      <c r="F21" s="195" t="s">
        <v>140</v>
      </c>
      <c r="G21" s="195" t="s">
        <v>768</v>
      </c>
      <c r="H21" s="199">
        <v>390</v>
      </c>
      <c r="I21" s="199">
        <v>390</v>
      </c>
      <c r="J21" s="195" t="s">
        <v>779</v>
      </c>
      <c r="K21" s="195" t="s">
        <v>780</v>
      </c>
      <c r="L21" s="195" t="s">
        <v>781</v>
      </c>
    </row>
    <row r="22" spans="1:12" ht="28.5" customHeight="1">
      <c r="A22" s="65">
        <v>18</v>
      </c>
      <c r="B22" s="113" t="s">
        <v>2548</v>
      </c>
      <c r="C22" s="200">
        <v>3</v>
      </c>
      <c r="D22" s="196" t="s">
        <v>74</v>
      </c>
      <c r="E22" s="303" t="s">
        <v>2551</v>
      </c>
      <c r="F22" s="195" t="s">
        <v>27</v>
      </c>
      <c r="G22" s="195" t="s">
        <v>782</v>
      </c>
      <c r="H22" s="194">
        <v>70003</v>
      </c>
      <c r="I22" s="194">
        <v>70003</v>
      </c>
      <c r="J22" s="27" t="s">
        <v>783</v>
      </c>
      <c r="K22" s="27" t="s">
        <v>784</v>
      </c>
      <c r="L22" s="27" t="s">
        <v>785</v>
      </c>
    </row>
    <row r="23" spans="1:12" ht="28.5" customHeight="1">
      <c r="A23" s="65">
        <v>19</v>
      </c>
      <c r="B23" s="113" t="s">
        <v>2552</v>
      </c>
      <c r="C23" s="200">
        <v>3</v>
      </c>
      <c r="D23" s="196" t="s">
        <v>74</v>
      </c>
      <c r="E23" s="303" t="s">
        <v>2553</v>
      </c>
      <c r="F23" s="195" t="s">
        <v>27</v>
      </c>
      <c r="G23" s="195" t="s">
        <v>768</v>
      </c>
      <c r="H23" s="194">
        <v>61419</v>
      </c>
      <c r="I23" s="194">
        <v>61419</v>
      </c>
      <c r="J23" s="27" t="s">
        <v>783</v>
      </c>
      <c r="K23" s="27" t="s">
        <v>784</v>
      </c>
      <c r="L23" s="27" t="s">
        <v>785</v>
      </c>
    </row>
    <row r="24" spans="1:12" ht="28.5" customHeight="1">
      <c r="A24" s="65">
        <v>20</v>
      </c>
      <c r="B24" s="113" t="s">
        <v>2552</v>
      </c>
      <c r="C24" s="195">
        <v>3</v>
      </c>
      <c r="D24" s="196" t="s">
        <v>15</v>
      </c>
      <c r="E24" s="195" t="s">
        <v>2554</v>
      </c>
      <c r="F24" s="195" t="s">
        <v>140</v>
      </c>
      <c r="G24" s="195" t="s">
        <v>768</v>
      </c>
      <c r="H24" s="197">
        <v>40</v>
      </c>
      <c r="I24" s="197">
        <v>40</v>
      </c>
      <c r="J24" s="195" t="s">
        <v>2555</v>
      </c>
      <c r="K24" s="195" t="s">
        <v>2556</v>
      </c>
      <c r="L24" s="195" t="s">
        <v>2557</v>
      </c>
    </row>
    <row r="25" spans="1:12" ht="28.5" customHeight="1">
      <c r="A25" s="65">
        <v>21</v>
      </c>
      <c r="B25" s="113" t="s">
        <v>2552</v>
      </c>
      <c r="C25" s="195">
        <v>3</v>
      </c>
      <c r="D25" s="201" t="s">
        <v>15</v>
      </c>
      <c r="E25" s="202" t="s">
        <v>786</v>
      </c>
      <c r="F25" s="202" t="s">
        <v>140</v>
      </c>
      <c r="G25" s="195" t="s">
        <v>768</v>
      </c>
      <c r="H25" s="199">
        <v>50</v>
      </c>
      <c r="I25" s="199">
        <v>50</v>
      </c>
      <c r="J25" s="202" t="s">
        <v>779</v>
      </c>
      <c r="K25" s="202" t="s">
        <v>2558</v>
      </c>
      <c r="L25" s="203" t="s">
        <v>787</v>
      </c>
    </row>
    <row r="26" spans="1:12" ht="28.5" customHeight="1">
      <c r="A26" s="65">
        <v>22</v>
      </c>
      <c r="B26" s="113" t="s">
        <v>2552</v>
      </c>
      <c r="C26" s="27">
        <v>3</v>
      </c>
      <c r="D26" s="193" t="s">
        <v>15</v>
      </c>
      <c r="E26" s="27" t="s">
        <v>2559</v>
      </c>
      <c r="F26" s="27" t="s">
        <v>2560</v>
      </c>
      <c r="G26" s="27" t="s">
        <v>86</v>
      </c>
      <c r="H26" s="194">
        <v>55</v>
      </c>
      <c r="I26" s="194">
        <v>55</v>
      </c>
      <c r="J26" s="27" t="s">
        <v>2561</v>
      </c>
      <c r="K26" s="27" t="s">
        <v>2562</v>
      </c>
      <c r="L26" s="27" t="s">
        <v>2563</v>
      </c>
    </row>
    <row r="27" spans="1:12" ht="28.5" customHeight="1">
      <c r="A27" s="65">
        <v>23</v>
      </c>
      <c r="B27" s="113" t="s">
        <v>2552</v>
      </c>
      <c r="C27" s="27">
        <v>3</v>
      </c>
      <c r="D27" s="193" t="s">
        <v>15</v>
      </c>
      <c r="E27" s="27" t="s">
        <v>788</v>
      </c>
      <c r="F27" s="27" t="s">
        <v>140</v>
      </c>
      <c r="G27" s="27" t="s">
        <v>86</v>
      </c>
      <c r="H27" s="194">
        <v>45</v>
      </c>
      <c r="I27" s="194">
        <v>45</v>
      </c>
      <c r="J27" s="27" t="s">
        <v>789</v>
      </c>
      <c r="K27" s="27" t="s">
        <v>790</v>
      </c>
      <c r="L27" s="27" t="s">
        <v>791</v>
      </c>
    </row>
    <row r="28" spans="1:12" ht="28.5" customHeight="1">
      <c r="A28" s="65">
        <v>24</v>
      </c>
      <c r="B28" s="113" t="s">
        <v>2564</v>
      </c>
      <c r="C28" s="27">
        <v>3</v>
      </c>
      <c r="D28" s="193" t="s">
        <v>15</v>
      </c>
      <c r="E28" s="27" t="s">
        <v>2565</v>
      </c>
      <c r="F28" s="27" t="s">
        <v>33</v>
      </c>
      <c r="G28" s="27" t="s">
        <v>86</v>
      </c>
      <c r="H28" s="194">
        <v>45</v>
      </c>
      <c r="I28" s="194">
        <v>45</v>
      </c>
      <c r="J28" s="27" t="s">
        <v>2566</v>
      </c>
      <c r="K28" s="27" t="s">
        <v>2567</v>
      </c>
      <c r="L28" s="27" t="s">
        <v>2568</v>
      </c>
    </row>
    <row r="29" spans="1:12" ht="28.5" customHeight="1">
      <c r="A29" s="65">
        <v>25</v>
      </c>
      <c r="B29" s="113" t="s">
        <v>2564</v>
      </c>
      <c r="C29" s="27">
        <v>3</v>
      </c>
      <c r="D29" s="193" t="s">
        <v>1656</v>
      </c>
      <c r="E29" s="27" t="s">
        <v>2569</v>
      </c>
      <c r="F29" s="27" t="s">
        <v>765</v>
      </c>
      <c r="G29" s="27" t="s">
        <v>86</v>
      </c>
      <c r="H29" s="194">
        <v>50</v>
      </c>
      <c r="I29" s="194">
        <v>50</v>
      </c>
      <c r="J29" s="27" t="s">
        <v>2566</v>
      </c>
      <c r="K29" s="27" t="s">
        <v>2567</v>
      </c>
      <c r="L29" s="27" t="s">
        <v>2568</v>
      </c>
    </row>
    <row r="30" spans="1:12" ht="28.5" customHeight="1">
      <c r="A30" s="65">
        <v>26</v>
      </c>
      <c r="B30" s="113" t="s">
        <v>2564</v>
      </c>
      <c r="C30" s="113">
        <v>3</v>
      </c>
      <c r="D30" s="191" t="s">
        <v>15</v>
      </c>
      <c r="E30" s="113" t="s">
        <v>2570</v>
      </c>
      <c r="F30" s="113" t="s">
        <v>140</v>
      </c>
      <c r="G30" s="113" t="s">
        <v>86</v>
      </c>
      <c r="H30" s="192">
        <v>20</v>
      </c>
      <c r="I30" s="192">
        <v>20</v>
      </c>
      <c r="J30" s="113" t="s">
        <v>2571</v>
      </c>
      <c r="K30" s="113" t="s">
        <v>2572</v>
      </c>
      <c r="L30" s="113" t="s">
        <v>2573</v>
      </c>
    </row>
    <row r="31" spans="1:12" ht="28.5" customHeight="1">
      <c r="A31" s="65">
        <v>27</v>
      </c>
      <c r="B31" s="113" t="s">
        <v>2564</v>
      </c>
      <c r="C31" s="27">
        <v>3</v>
      </c>
      <c r="D31" s="193" t="s">
        <v>15</v>
      </c>
      <c r="E31" s="27" t="s">
        <v>2574</v>
      </c>
      <c r="F31" s="27" t="s">
        <v>33</v>
      </c>
      <c r="G31" s="27" t="s">
        <v>768</v>
      </c>
      <c r="H31" s="194">
        <v>110</v>
      </c>
      <c r="I31" s="194">
        <v>110</v>
      </c>
      <c r="J31" s="27" t="s">
        <v>2575</v>
      </c>
      <c r="K31" s="27" t="s">
        <v>2576</v>
      </c>
      <c r="L31" s="27" t="s">
        <v>2577</v>
      </c>
    </row>
    <row r="32" spans="1:12" ht="28.5" customHeight="1">
      <c r="A32" s="65">
        <v>28</v>
      </c>
      <c r="B32" s="113" t="s">
        <v>2564</v>
      </c>
      <c r="C32" s="27">
        <v>3</v>
      </c>
      <c r="D32" s="193" t="s">
        <v>15</v>
      </c>
      <c r="E32" s="27" t="s">
        <v>792</v>
      </c>
      <c r="F32" s="27" t="s">
        <v>33</v>
      </c>
      <c r="G32" s="27" t="s">
        <v>86</v>
      </c>
      <c r="H32" s="194">
        <v>375</v>
      </c>
      <c r="I32" s="194">
        <v>375</v>
      </c>
      <c r="J32" s="27" t="s">
        <v>770</v>
      </c>
      <c r="K32" s="27" t="s">
        <v>793</v>
      </c>
      <c r="L32" s="27" t="s">
        <v>794</v>
      </c>
    </row>
    <row r="33" spans="1:12" ht="28.5" customHeight="1">
      <c r="A33" s="65">
        <v>29</v>
      </c>
      <c r="B33" s="113" t="s">
        <v>2552</v>
      </c>
      <c r="C33" s="27">
        <v>3</v>
      </c>
      <c r="D33" s="193" t="s">
        <v>15</v>
      </c>
      <c r="E33" s="27" t="s">
        <v>795</v>
      </c>
      <c r="F33" s="27" t="s">
        <v>33</v>
      </c>
      <c r="G33" s="27" t="s">
        <v>86</v>
      </c>
      <c r="H33" s="194">
        <v>259</v>
      </c>
      <c r="I33" s="194">
        <v>259</v>
      </c>
      <c r="J33" s="27" t="s">
        <v>770</v>
      </c>
      <c r="K33" s="27" t="s">
        <v>793</v>
      </c>
      <c r="L33" s="27" t="s">
        <v>794</v>
      </c>
    </row>
    <row r="34" spans="1:12" ht="28.5" customHeight="1">
      <c r="A34" s="65">
        <v>30</v>
      </c>
      <c r="B34" s="113" t="s">
        <v>2552</v>
      </c>
      <c r="C34" s="27">
        <v>3</v>
      </c>
      <c r="D34" s="193" t="s">
        <v>15</v>
      </c>
      <c r="E34" s="27" t="s">
        <v>796</v>
      </c>
      <c r="F34" s="27" t="s">
        <v>33</v>
      </c>
      <c r="G34" s="27" t="s">
        <v>86</v>
      </c>
      <c r="H34" s="194">
        <v>581</v>
      </c>
      <c r="I34" s="194">
        <v>581</v>
      </c>
      <c r="J34" s="27" t="s">
        <v>770</v>
      </c>
      <c r="K34" s="27" t="s">
        <v>793</v>
      </c>
      <c r="L34" s="27" t="s">
        <v>794</v>
      </c>
    </row>
    <row r="35" spans="1:12" ht="28.5" customHeight="1">
      <c r="A35" s="65">
        <v>31</v>
      </c>
      <c r="B35" s="113" t="s">
        <v>2552</v>
      </c>
      <c r="C35" s="27">
        <v>3</v>
      </c>
      <c r="D35" s="193" t="s">
        <v>15</v>
      </c>
      <c r="E35" s="27" t="s">
        <v>2578</v>
      </c>
      <c r="F35" s="27" t="s">
        <v>33</v>
      </c>
      <c r="G35" s="27" t="s">
        <v>86</v>
      </c>
      <c r="H35" s="194">
        <v>581</v>
      </c>
      <c r="I35" s="194">
        <v>581</v>
      </c>
      <c r="J35" s="27" t="s">
        <v>770</v>
      </c>
      <c r="K35" s="27" t="s">
        <v>793</v>
      </c>
      <c r="L35" s="27" t="s">
        <v>794</v>
      </c>
    </row>
    <row r="36" spans="1:12" ht="28.5" customHeight="1">
      <c r="A36" s="65">
        <v>32</v>
      </c>
      <c r="B36" s="113" t="s">
        <v>2552</v>
      </c>
      <c r="C36" s="27">
        <v>3</v>
      </c>
      <c r="D36" s="193" t="s">
        <v>15</v>
      </c>
      <c r="E36" s="27" t="s">
        <v>2579</v>
      </c>
      <c r="F36" s="27" t="s">
        <v>33</v>
      </c>
      <c r="G36" s="27" t="s">
        <v>86</v>
      </c>
      <c r="H36" s="194">
        <v>581</v>
      </c>
      <c r="I36" s="194">
        <v>581</v>
      </c>
      <c r="J36" s="27" t="s">
        <v>770</v>
      </c>
      <c r="K36" s="27" t="s">
        <v>793</v>
      </c>
      <c r="L36" s="27" t="s">
        <v>794</v>
      </c>
    </row>
    <row r="37" spans="1:12" ht="28.5" customHeight="1">
      <c r="A37" s="65">
        <v>33</v>
      </c>
      <c r="B37" s="113" t="s">
        <v>2552</v>
      </c>
      <c r="C37" s="27">
        <v>3</v>
      </c>
      <c r="D37" s="193" t="s">
        <v>15</v>
      </c>
      <c r="E37" s="27" t="s">
        <v>797</v>
      </c>
      <c r="F37" s="27" t="s">
        <v>33</v>
      </c>
      <c r="G37" s="27" t="s">
        <v>86</v>
      </c>
      <c r="H37" s="194">
        <v>25</v>
      </c>
      <c r="I37" s="194">
        <v>25</v>
      </c>
      <c r="J37" s="27" t="s">
        <v>770</v>
      </c>
      <c r="K37" s="27" t="s">
        <v>798</v>
      </c>
      <c r="L37" s="27" t="s">
        <v>799</v>
      </c>
    </row>
    <row r="38" spans="1:12" ht="28.5" customHeight="1">
      <c r="A38" s="65">
        <v>34</v>
      </c>
      <c r="B38" s="113" t="s">
        <v>2580</v>
      </c>
      <c r="C38" s="27">
        <v>3</v>
      </c>
      <c r="D38" s="193" t="s">
        <v>15</v>
      </c>
      <c r="E38" s="27" t="s">
        <v>800</v>
      </c>
      <c r="F38" s="27" t="s">
        <v>33</v>
      </c>
      <c r="G38" s="27" t="s">
        <v>86</v>
      </c>
      <c r="H38" s="194">
        <v>32</v>
      </c>
      <c r="I38" s="194">
        <v>32</v>
      </c>
      <c r="J38" s="27" t="s">
        <v>770</v>
      </c>
      <c r="K38" s="27" t="s">
        <v>801</v>
      </c>
      <c r="L38" s="27" t="s">
        <v>802</v>
      </c>
    </row>
    <row r="39" spans="1:12" ht="28.5" customHeight="1">
      <c r="A39" s="65">
        <v>35</v>
      </c>
      <c r="B39" s="113" t="s">
        <v>2580</v>
      </c>
      <c r="C39" s="27">
        <v>3</v>
      </c>
      <c r="D39" s="27" t="s">
        <v>15</v>
      </c>
      <c r="E39" s="27" t="s">
        <v>2581</v>
      </c>
      <c r="F39" s="27" t="s">
        <v>140</v>
      </c>
      <c r="G39" s="27" t="s">
        <v>768</v>
      </c>
      <c r="H39" s="198">
        <v>800</v>
      </c>
      <c r="I39" s="198">
        <v>800</v>
      </c>
      <c r="J39" s="204" t="s">
        <v>2582</v>
      </c>
      <c r="K39" s="204" t="s">
        <v>2583</v>
      </c>
      <c r="L39" s="204" t="s">
        <v>2584</v>
      </c>
    </row>
    <row r="40" spans="1:12" ht="28.5" customHeight="1">
      <c r="A40" s="65">
        <v>36</v>
      </c>
      <c r="B40" s="113" t="s">
        <v>2580</v>
      </c>
      <c r="C40" s="27">
        <v>3</v>
      </c>
      <c r="D40" s="27" t="s">
        <v>15</v>
      </c>
      <c r="E40" s="27" t="s">
        <v>2585</v>
      </c>
      <c r="F40" s="27" t="s">
        <v>2586</v>
      </c>
      <c r="G40" s="27" t="s">
        <v>86</v>
      </c>
      <c r="H40" s="198">
        <v>100</v>
      </c>
      <c r="I40" s="198">
        <v>100</v>
      </c>
      <c r="J40" s="204" t="s">
        <v>2582</v>
      </c>
      <c r="K40" s="204" t="s">
        <v>2587</v>
      </c>
      <c r="L40" s="204" t="s">
        <v>2588</v>
      </c>
    </row>
    <row r="41" spans="1:12" ht="28.5" customHeight="1">
      <c r="A41" s="65">
        <v>37</v>
      </c>
      <c r="B41" s="113" t="s">
        <v>2580</v>
      </c>
      <c r="C41" s="27">
        <v>3</v>
      </c>
      <c r="D41" s="27" t="s">
        <v>15</v>
      </c>
      <c r="E41" s="27" t="s">
        <v>2589</v>
      </c>
      <c r="F41" s="27" t="s">
        <v>2586</v>
      </c>
      <c r="G41" s="27" t="s">
        <v>86</v>
      </c>
      <c r="H41" s="198">
        <v>100</v>
      </c>
      <c r="I41" s="198">
        <v>100</v>
      </c>
      <c r="J41" s="204" t="s">
        <v>2582</v>
      </c>
      <c r="K41" s="204" t="s">
        <v>2587</v>
      </c>
      <c r="L41" s="204" t="s">
        <v>2588</v>
      </c>
    </row>
    <row r="42" spans="1:12" ht="28.5" customHeight="1">
      <c r="A42" s="65">
        <v>38</v>
      </c>
      <c r="B42" s="113" t="s">
        <v>2580</v>
      </c>
      <c r="C42" s="27">
        <v>3</v>
      </c>
      <c r="D42" s="27" t="s">
        <v>15</v>
      </c>
      <c r="E42" s="27" t="s">
        <v>2590</v>
      </c>
      <c r="F42" s="27" t="s">
        <v>2591</v>
      </c>
      <c r="G42" s="27" t="s">
        <v>86</v>
      </c>
      <c r="H42" s="198">
        <v>100</v>
      </c>
      <c r="I42" s="198">
        <v>100</v>
      </c>
      <c r="J42" s="204" t="s">
        <v>2582</v>
      </c>
      <c r="K42" s="204" t="s">
        <v>2587</v>
      </c>
      <c r="L42" s="204" t="s">
        <v>2588</v>
      </c>
    </row>
    <row r="43" spans="1:12" ht="28.5" customHeight="1">
      <c r="A43" s="65">
        <v>39</v>
      </c>
      <c r="B43" s="113" t="s">
        <v>2580</v>
      </c>
      <c r="C43" s="27">
        <v>3</v>
      </c>
      <c r="D43" s="27" t="s">
        <v>15</v>
      </c>
      <c r="E43" s="27" t="s">
        <v>2592</v>
      </c>
      <c r="F43" s="27" t="s">
        <v>2591</v>
      </c>
      <c r="G43" s="27" t="s">
        <v>86</v>
      </c>
      <c r="H43" s="198">
        <v>300</v>
      </c>
      <c r="I43" s="198">
        <v>300</v>
      </c>
      <c r="J43" s="204" t="s">
        <v>2582</v>
      </c>
      <c r="K43" s="204" t="s">
        <v>2593</v>
      </c>
      <c r="L43" s="204" t="s">
        <v>2594</v>
      </c>
    </row>
    <row r="44" spans="1:12" ht="28.5" customHeight="1">
      <c r="A44" s="65">
        <v>40</v>
      </c>
      <c r="B44" s="113" t="s">
        <v>2580</v>
      </c>
      <c r="C44" s="27">
        <v>3</v>
      </c>
      <c r="D44" s="27" t="s">
        <v>15</v>
      </c>
      <c r="E44" s="27" t="s">
        <v>2595</v>
      </c>
      <c r="F44" s="27" t="s">
        <v>2591</v>
      </c>
      <c r="G44" s="27" t="s">
        <v>86</v>
      </c>
      <c r="H44" s="198">
        <v>560</v>
      </c>
      <c r="I44" s="198">
        <v>560</v>
      </c>
      <c r="J44" s="27" t="s">
        <v>2582</v>
      </c>
      <c r="K44" s="27" t="s">
        <v>2593</v>
      </c>
      <c r="L44" s="27" t="s">
        <v>2594</v>
      </c>
    </row>
    <row r="45" spans="1:12" ht="28.5" customHeight="1">
      <c r="A45" s="65">
        <v>41</v>
      </c>
      <c r="B45" s="113" t="s">
        <v>2580</v>
      </c>
      <c r="C45" s="35">
        <v>3</v>
      </c>
      <c r="D45" s="205" t="s">
        <v>15</v>
      </c>
      <c r="E45" s="35" t="s">
        <v>803</v>
      </c>
      <c r="F45" s="35" t="s">
        <v>58</v>
      </c>
      <c r="G45" s="35" t="s">
        <v>86</v>
      </c>
      <c r="H45" s="206">
        <v>150</v>
      </c>
      <c r="I45" s="206">
        <v>150</v>
      </c>
      <c r="J45" s="35" t="s">
        <v>804</v>
      </c>
      <c r="K45" s="35" t="s">
        <v>2596</v>
      </c>
      <c r="L45" s="35" t="s">
        <v>2597</v>
      </c>
    </row>
    <row r="46" spans="1:12" ht="28.5" customHeight="1">
      <c r="A46" s="65">
        <v>42</v>
      </c>
      <c r="B46" s="113" t="s">
        <v>2598</v>
      </c>
      <c r="C46" s="35">
        <v>3</v>
      </c>
      <c r="D46" s="205" t="s">
        <v>15</v>
      </c>
      <c r="E46" s="35" t="s">
        <v>2599</v>
      </c>
      <c r="F46" s="35" t="s">
        <v>58</v>
      </c>
      <c r="G46" s="35" t="s">
        <v>86</v>
      </c>
      <c r="H46" s="206">
        <v>100</v>
      </c>
      <c r="I46" s="206">
        <v>100</v>
      </c>
      <c r="J46" s="35" t="s">
        <v>2600</v>
      </c>
      <c r="K46" s="35" t="s">
        <v>2601</v>
      </c>
      <c r="L46" s="35" t="s">
        <v>2602</v>
      </c>
    </row>
    <row r="47" spans="1:12" ht="28.5" customHeight="1">
      <c r="A47" s="65">
        <v>43</v>
      </c>
      <c r="B47" s="113" t="s">
        <v>2598</v>
      </c>
      <c r="C47" s="27">
        <v>3</v>
      </c>
      <c r="D47" s="193" t="s">
        <v>2603</v>
      </c>
      <c r="E47" s="27" t="s">
        <v>2604</v>
      </c>
      <c r="F47" s="27" t="s">
        <v>765</v>
      </c>
      <c r="G47" s="27" t="s">
        <v>86</v>
      </c>
      <c r="H47" s="194">
        <v>105</v>
      </c>
      <c r="I47" s="194">
        <v>105</v>
      </c>
      <c r="J47" s="27" t="s">
        <v>2605</v>
      </c>
      <c r="K47" s="27" t="s">
        <v>2606</v>
      </c>
      <c r="L47" s="27" t="s">
        <v>2607</v>
      </c>
    </row>
    <row r="48" spans="1:12" ht="28.5" customHeight="1">
      <c r="A48" s="65">
        <v>44</v>
      </c>
      <c r="B48" s="113" t="s">
        <v>2598</v>
      </c>
      <c r="C48" s="27">
        <v>3</v>
      </c>
      <c r="D48" s="193" t="s">
        <v>2603</v>
      </c>
      <c r="E48" s="27" t="s">
        <v>2608</v>
      </c>
      <c r="F48" s="27" t="s">
        <v>2609</v>
      </c>
      <c r="G48" s="27" t="s">
        <v>2610</v>
      </c>
      <c r="H48" s="194">
        <v>100</v>
      </c>
      <c r="I48" s="194">
        <v>100</v>
      </c>
      <c r="J48" s="27" t="s">
        <v>2605</v>
      </c>
      <c r="K48" s="27" t="s">
        <v>2611</v>
      </c>
      <c r="L48" s="27" t="s">
        <v>2612</v>
      </c>
    </row>
    <row r="49" spans="1:12" ht="28.5" customHeight="1">
      <c r="A49" s="65">
        <v>45</v>
      </c>
      <c r="B49" s="113" t="s">
        <v>2598</v>
      </c>
      <c r="C49" s="27">
        <v>4</v>
      </c>
      <c r="D49" s="193" t="s">
        <v>15</v>
      </c>
      <c r="E49" s="27" t="s">
        <v>805</v>
      </c>
      <c r="F49" s="27" t="s">
        <v>33</v>
      </c>
      <c r="G49" s="27" t="s">
        <v>86</v>
      </c>
      <c r="H49" s="194">
        <v>30</v>
      </c>
      <c r="I49" s="194">
        <v>30</v>
      </c>
      <c r="J49" s="27" t="s">
        <v>774</v>
      </c>
      <c r="K49" s="27" t="s">
        <v>806</v>
      </c>
      <c r="L49" s="27" t="s">
        <v>807</v>
      </c>
    </row>
    <row r="50" spans="1:12" ht="28.5" customHeight="1">
      <c r="A50" s="65">
        <v>46</v>
      </c>
      <c r="B50" s="113" t="s">
        <v>2613</v>
      </c>
      <c r="C50" s="27">
        <v>4</v>
      </c>
      <c r="D50" s="193" t="s">
        <v>15</v>
      </c>
      <c r="E50" s="27" t="s">
        <v>2614</v>
      </c>
      <c r="F50" s="27" t="s">
        <v>33</v>
      </c>
      <c r="G50" s="27" t="s">
        <v>86</v>
      </c>
      <c r="H50" s="194">
        <v>15</v>
      </c>
      <c r="I50" s="194">
        <v>15</v>
      </c>
      <c r="J50" s="27" t="s">
        <v>774</v>
      </c>
      <c r="K50" s="27" t="s">
        <v>2615</v>
      </c>
      <c r="L50" s="27" t="s">
        <v>2616</v>
      </c>
    </row>
    <row r="51" spans="1:12" ht="28.5" customHeight="1">
      <c r="A51" s="65">
        <v>47</v>
      </c>
      <c r="B51" s="113" t="s">
        <v>2613</v>
      </c>
      <c r="C51" s="27">
        <v>4</v>
      </c>
      <c r="D51" s="193" t="s">
        <v>15</v>
      </c>
      <c r="E51" s="27" t="s">
        <v>2617</v>
      </c>
      <c r="F51" s="27" t="s">
        <v>33</v>
      </c>
      <c r="G51" s="27" t="s">
        <v>86</v>
      </c>
      <c r="H51" s="194">
        <v>45</v>
      </c>
      <c r="I51" s="194">
        <v>45</v>
      </c>
      <c r="J51" s="27" t="s">
        <v>2618</v>
      </c>
      <c r="K51" s="27" t="s">
        <v>2619</v>
      </c>
      <c r="L51" s="27" t="s">
        <v>2620</v>
      </c>
    </row>
    <row r="52" spans="1:12" ht="28.5" customHeight="1">
      <c r="A52" s="65">
        <v>48</v>
      </c>
      <c r="B52" s="113" t="s">
        <v>2613</v>
      </c>
      <c r="C52" s="117">
        <v>4</v>
      </c>
      <c r="D52" s="207" t="s">
        <v>15</v>
      </c>
      <c r="E52" s="75" t="s">
        <v>2621</v>
      </c>
      <c r="F52" s="117" t="s">
        <v>33</v>
      </c>
      <c r="G52" s="27" t="s">
        <v>768</v>
      </c>
      <c r="H52" s="194">
        <v>2284</v>
      </c>
      <c r="I52" s="194">
        <v>2284</v>
      </c>
      <c r="J52" s="27" t="s">
        <v>2622</v>
      </c>
      <c r="K52" s="117" t="s">
        <v>2623</v>
      </c>
      <c r="L52" s="27" t="s">
        <v>2624</v>
      </c>
    </row>
    <row r="53" spans="1:12" ht="28.5" customHeight="1">
      <c r="A53" s="65">
        <v>49</v>
      </c>
      <c r="B53" s="113" t="s">
        <v>2613</v>
      </c>
      <c r="C53" s="117">
        <v>4</v>
      </c>
      <c r="D53" s="207" t="s">
        <v>15</v>
      </c>
      <c r="E53" s="75" t="s">
        <v>2625</v>
      </c>
      <c r="F53" s="117" t="s">
        <v>767</v>
      </c>
      <c r="G53" s="27" t="s">
        <v>768</v>
      </c>
      <c r="H53" s="194">
        <v>1129</v>
      </c>
      <c r="I53" s="194">
        <v>1129</v>
      </c>
      <c r="J53" s="27" t="s">
        <v>2622</v>
      </c>
      <c r="K53" s="117" t="s">
        <v>2626</v>
      </c>
      <c r="L53" s="27" t="s">
        <v>2624</v>
      </c>
    </row>
    <row r="54" spans="1:12" ht="28.5" customHeight="1">
      <c r="A54" s="65">
        <v>50</v>
      </c>
      <c r="B54" s="113" t="s">
        <v>2613</v>
      </c>
      <c r="C54" s="195">
        <v>4</v>
      </c>
      <c r="D54" s="196" t="s">
        <v>15</v>
      </c>
      <c r="E54" s="195" t="s">
        <v>2627</v>
      </c>
      <c r="F54" s="195" t="s">
        <v>2628</v>
      </c>
      <c r="G54" s="195" t="s">
        <v>768</v>
      </c>
      <c r="H54" s="197">
        <v>50</v>
      </c>
      <c r="I54" s="197">
        <v>50</v>
      </c>
      <c r="J54" s="195" t="s">
        <v>2629</v>
      </c>
      <c r="K54" s="195" t="s">
        <v>2630</v>
      </c>
      <c r="L54" s="195" t="s">
        <v>2631</v>
      </c>
    </row>
    <row r="55" spans="1:12" ht="28.5" customHeight="1">
      <c r="A55" s="65">
        <v>51</v>
      </c>
      <c r="B55" s="113" t="s">
        <v>2613</v>
      </c>
      <c r="C55" s="27">
        <v>4</v>
      </c>
      <c r="D55" s="193" t="s">
        <v>15</v>
      </c>
      <c r="E55" s="27" t="s">
        <v>2632</v>
      </c>
      <c r="F55" s="27" t="s">
        <v>765</v>
      </c>
      <c r="G55" s="27" t="s">
        <v>86</v>
      </c>
      <c r="H55" s="194">
        <v>70</v>
      </c>
      <c r="I55" s="194">
        <v>70</v>
      </c>
      <c r="J55" s="27" t="s">
        <v>2633</v>
      </c>
      <c r="K55" s="27" t="s">
        <v>2634</v>
      </c>
      <c r="L55" s="27" t="s">
        <v>2635</v>
      </c>
    </row>
    <row r="56" spans="1:12" ht="28.5" customHeight="1">
      <c r="A56" s="65">
        <v>52</v>
      </c>
      <c r="B56" s="113" t="s">
        <v>2613</v>
      </c>
      <c r="C56" s="113">
        <v>4</v>
      </c>
      <c r="D56" s="191" t="s">
        <v>15</v>
      </c>
      <c r="E56" s="113" t="s">
        <v>2636</v>
      </c>
      <c r="F56" s="113" t="s">
        <v>33</v>
      </c>
      <c r="G56" s="113" t="s">
        <v>2637</v>
      </c>
      <c r="H56" s="192">
        <v>15</v>
      </c>
      <c r="I56" s="192">
        <v>15</v>
      </c>
      <c r="J56" s="113" t="s">
        <v>2638</v>
      </c>
      <c r="K56" s="113" t="s">
        <v>2639</v>
      </c>
      <c r="L56" s="113" t="s">
        <v>2640</v>
      </c>
    </row>
    <row r="57" spans="1:12" ht="28.5" customHeight="1">
      <c r="A57" s="65">
        <v>53</v>
      </c>
      <c r="B57" s="113" t="s">
        <v>2613</v>
      </c>
      <c r="C57" s="113">
        <v>4</v>
      </c>
      <c r="D57" s="191" t="s">
        <v>15</v>
      </c>
      <c r="E57" s="113" t="s">
        <v>2641</v>
      </c>
      <c r="F57" s="113" t="s">
        <v>767</v>
      </c>
      <c r="G57" s="113" t="s">
        <v>2637</v>
      </c>
      <c r="H57" s="192">
        <v>15</v>
      </c>
      <c r="I57" s="192">
        <v>15</v>
      </c>
      <c r="J57" s="113" t="s">
        <v>2638</v>
      </c>
      <c r="K57" s="113" t="s">
        <v>2639</v>
      </c>
      <c r="L57" s="113" t="s">
        <v>2640</v>
      </c>
    </row>
    <row r="58" spans="1:12" ht="28.5" customHeight="1">
      <c r="A58" s="65">
        <v>54</v>
      </c>
      <c r="B58" s="113" t="s">
        <v>2613</v>
      </c>
      <c r="C58" s="27">
        <v>4</v>
      </c>
      <c r="D58" s="193" t="s">
        <v>15</v>
      </c>
      <c r="E58" s="27" t="s">
        <v>808</v>
      </c>
      <c r="F58" s="27" t="s">
        <v>33</v>
      </c>
      <c r="G58" s="27" t="s">
        <v>86</v>
      </c>
      <c r="H58" s="194">
        <v>30</v>
      </c>
      <c r="I58" s="194">
        <v>30</v>
      </c>
      <c r="J58" s="27" t="s">
        <v>770</v>
      </c>
      <c r="K58" s="27" t="s">
        <v>809</v>
      </c>
      <c r="L58" s="27" t="s">
        <v>810</v>
      </c>
    </row>
    <row r="59" spans="1:12" ht="28.5" customHeight="1">
      <c r="A59" s="65">
        <v>55</v>
      </c>
      <c r="B59" s="113" t="s">
        <v>2642</v>
      </c>
      <c r="C59" s="27">
        <v>4</v>
      </c>
      <c r="D59" s="193" t="s">
        <v>15</v>
      </c>
      <c r="E59" s="27" t="s">
        <v>811</v>
      </c>
      <c r="F59" s="27" t="s">
        <v>33</v>
      </c>
      <c r="G59" s="27" t="s">
        <v>86</v>
      </c>
      <c r="H59" s="194">
        <v>21</v>
      </c>
      <c r="I59" s="194">
        <v>21</v>
      </c>
      <c r="J59" s="27" t="s">
        <v>770</v>
      </c>
      <c r="K59" s="27" t="s">
        <v>771</v>
      </c>
      <c r="L59" s="27" t="s">
        <v>772</v>
      </c>
    </row>
    <row r="60" spans="1:12" ht="28.5" customHeight="1">
      <c r="A60" s="65">
        <v>56</v>
      </c>
      <c r="B60" s="113" t="s">
        <v>2527</v>
      </c>
      <c r="C60" s="27">
        <v>4</v>
      </c>
      <c r="D60" s="193" t="s">
        <v>15</v>
      </c>
      <c r="E60" s="27" t="s">
        <v>812</v>
      </c>
      <c r="F60" s="27" t="s">
        <v>33</v>
      </c>
      <c r="G60" s="27" t="s">
        <v>86</v>
      </c>
      <c r="H60" s="194">
        <v>21</v>
      </c>
      <c r="I60" s="194">
        <v>21</v>
      </c>
      <c r="J60" s="27" t="s">
        <v>770</v>
      </c>
      <c r="K60" s="27" t="s">
        <v>813</v>
      </c>
      <c r="L60" s="27" t="s">
        <v>814</v>
      </c>
    </row>
    <row r="61" spans="1:12" ht="28.5" customHeight="1">
      <c r="A61" s="65">
        <v>57</v>
      </c>
      <c r="B61" s="113" t="s">
        <v>2643</v>
      </c>
      <c r="C61" s="27">
        <v>4</v>
      </c>
      <c r="D61" s="193" t="s">
        <v>15</v>
      </c>
      <c r="E61" s="27" t="s">
        <v>815</v>
      </c>
      <c r="F61" s="27" t="s">
        <v>33</v>
      </c>
      <c r="G61" s="27" t="s">
        <v>86</v>
      </c>
      <c r="H61" s="194">
        <v>30</v>
      </c>
      <c r="I61" s="194">
        <v>30</v>
      </c>
      <c r="J61" s="27" t="s">
        <v>770</v>
      </c>
      <c r="K61" s="27" t="s">
        <v>798</v>
      </c>
      <c r="L61" s="27" t="s">
        <v>799</v>
      </c>
    </row>
    <row r="62" spans="1:12" ht="28.5" customHeight="1">
      <c r="A62" s="65">
        <v>58</v>
      </c>
      <c r="B62" s="113" t="s">
        <v>2580</v>
      </c>
      <c r="C62" s="27">
        <v>4</v>
      </c>
      <c r="D62" s="193" t="s">
        <v>15</v>
      </c>
      <c r="E62" s="27" t="s">
        <v>816</v>
      </c>
      <c r="F62" s="27" t="s">
        <v>33</v>
      </c>
      <c r="G62" s="27" t="s">
        <v>86</v>
      </c>
      <c r="H62" s="194">
        <v>20</v>
      </c>
      <c r="I62" s="194">
        <v>20</v>
      </c>
      <c r="J62" s="27" t="s">
        <v>770</v>
      </c>
      <c r="K62" s="27" t="s">
        <v>817</v>
      </c>
      <c r="L62" s="27" t="s">
        <v>818</v>
      </c>
    </row>
    <row r="63" spans="1:12" ht="28.5" customHeight="1">
      <c r="A63" s="65">
        <v>59</v>
      </c>
      <c r="B63" s="113" t="s">
        <v>2527</v>
      </c>
      <c r="C63" s="27">
        <v>4</v>
      </c>
      <c r="D63" s="27" t="s">
        <v>15</v>
      </c>
      <c r="E63" s="27" t="s">
        <v>2644</v>
      </c>
      <c r="F63" s="27" t="s">
        <v>1223</v>
      </c>
      <c r="G63" s="27" t="s">
        <v>86</v>
      </c>
      <c r="H63" s="198">
        <v>60</v>
      </c>
      <c r="I63" s="198">
        <v>60</v>
      </c>
      <c r="J63" s="204" t="s">
        <v>2530</v>
      </c>
      <c r="K63" s="204" t="s">
        <v>2645</v>
      </c>
      <c r="L63" s="204" t="s">
        <v>2646</v>
      </c>
    </row>
    <row r="64" spans="1:12" ht="28.5" customHeight="1">
      <c r="A64" s="65">
        <v>60</v>
      </c>
      <c r="B64" s="113" t="s">
        <v>2527</v>
      </c>
      <c r="C64" s="27">
        <v>4</v>
      </c>
      <c r="D64" s="27" t="s">
        <v>15</v>
      </c>
      <c r="E64" s="27" t="s">
        <v>2647</v>
      </c>
      <c r="F64" s="27" t="s">
        <v>1223</v>
      </c>
      <c r="G64" s="27" t="s">
        <v>86</v>
      </c>
      <c r="H64" s="198">
        <v>90</v>
      </c>
      <c r="I64" s="198">
        <v>90</v>
      </c>
      <c r="J64" s="204" t="s">
        <v>2530</v>
      </c>
      <c r="K64" s="204" t="s">
        <v>2648</v>
      </c>
      <c r="L64" s="204" t="s">
        <v>2649</v>
      </c>
    </row>
    <row r="65" spans="1:12" ht="28.5" customHeight="1">
      <c r="A65" s="65">
        <v>61</v>
      </c>
      <c r="B65" s="113" t="s">
        <v>2527</v>
      </c>
      <c r="C65" s="27">
        <v>4</v>
      </c>
      <c r="D65" s="27" t="s">
        <v>15</v>
      </c>
      <c r="E65" s="27" t="s">
        <v>2650</v>
      </c>
      <c r="F65" s="27" t="s">
        <v>1223</v>
      </c>
      <c r="G65" s="27" t="s">
        <v>86</v>
      </c>
      <c r="H65" s="198">
        <v>65</v>
      </c>
      <c r="I65" s="198">
        <v>65</v>
      </c>
      <c r="J65" s="208" t="s">
        <v>2530</v>
      </c>
      <c r="K65" s="208" t="s">
        <v>2651</v>
      </c>
      <c r="L65" s="208" t="s">
        <v>2649</v>
      </c>
    </row>
    <row r="66" spans="1:12" ht="28.5" customHeight="1">
      <c r="A66" s="65">
        <v>62</v>
      </c>
      <c r="B66" s="113" t="s">
        <v>2527</v>
      </c>
      <c r="C66" s="27">
        <v>4</v>
      </c>
      <c r="D66" s="27" t="s">
        <v>15</v>
      </c>
      <c r="E66" s="27" t="s">
        <v>2652</v>
      </c>
      <c r="F66" s="27" t="s">
        <v>33</v>
      </c>
      <c r="G66" s="27" t="s">
        <v>86</v>
      </c>
      <c r="H66" s="194">
        <v>300</v>
      </c>
      <c r="I66" s="194">
        <v>300</v>
      </c>
      <c r="J66" s="27" t="s">
        <v>2653</v>
      </c>
      <c r="K66" s="27" t="s">
        <v>2654</v>
      </c>
      <c r="L66" s="27" t="s">
        <v>2655</v>
      </c>
    </row>
    <row r="67" spans="1:12" ht="28.5" customHeight="1">
      <c r="A67" s="65">
        <v>63</v>
      </c>
      <c r="B67" s="113" t="s">
        <v>2527</v>
      </c>
      <c r="C67" s="195">
        <v>4</v>
      </c>
      <c r="D67" s="196" t="s">
        <v>15</v>
      </c>
      <c r="E67" s="195" t="s">
        <v>2656</v>
      </c>
      <c r="F67" s="35" t="s">
        <v>27</v>
      </c>
      <c r="G67" s="35" t="s">
        <v>86</v>
      </c>
      <c r="H67" s="199">
        <v>1300</v>
      </c>
      <c r="I67" s="199">
        <v>1300</v>
      </c>
      <c r="J67" s="195" t="s">
        <v>2537</v>
      </c>
      <c r="K67" s="75" t="s">
        <v>2657</v>
      </c>
      <c r="L67" s="75" t="s">
        <v>2658</v>
      </c>
    </row>
    <row r="68" spans="1:12" ht="28.5" customHeight="1">
      <c r="A68" s="65">
        <v>64</v>
      </c>
      <c r="B68" s="113" t="s">
        <v>2527</v>
      </c>
      <c r="C68" s="35">
        <v>4</v>
      </c>
      <c r="D68" s="205" t="s">
        <v>15</v>
      </c>
      <c r="E68" s="35" t="s">
        <v>2659</v>
      </c>
      <c r="F68" s="35" t="s">
        <v>33</v>
      </c>
      <c r="G68" s="35" t="s">
        <v>86</v>
      </c>
      <c r="H68" s="206">
        <v>500</v>
      </c>
      <c r="I68" s="206">
        <v>500</v>
      </c>
      <c r="J68" s="35" t="s">
        <v>2537</v>
      </c>
      <c r="K68" s="35" t="s">
        <v>2660</v>
      </c>
      <c r="L68" s="35" t="s">
        <v>2661</v>
      </c>
    </row>
    <row r="69" spans="1:12" ht="28.5" customHeight="1">
      <c r="A69" s="65">
        <v>65</v>
      </c>
      <c r="B69" s="113" t="s">
        <v>2527</v>
      </c>
      <c r="C69" s="27">
        <v>4</v>
      </c>
      <c r="D69" s="193" t="s">
        <v>15</v>
      </c>
      <c r="E69" s="27" t="s">
        <v>819</v>
      </c>
      <c r="F69" s="27" t="s">
        <v>58</v>
      </c>
      <c r="G69" s="35" t="s">
        <v>86</v>
      </c>
      <c r="H69" s="194">
        <v>980</v>
      </c>
      <c r="I69" s="194">
        <v>980</v>
      </c>
      <c r="J69" s="27" t="s">
        <v>804</v>
      </c>
      <c r="K69" s="27" t="s">
        <v>820</v>
      </c>
      <c r="L69" s="27" t="s">
        <v>821</v>
      </c>
    </row>
    <row r="70" spans="1:12" ht="28.5" customHeight="1">
      <c r="A70" s="65">
        <v>66</v>
      </c>
      <c r="B70" s="113" t="s">
        <v>2662</v>
      </c>
      <c r="C70" s="27">
        <v>4</v>
      </c>
      <c r="D70" s="193" t="s">
        <v>15</v>
      </c>
      <c r="E70" s="27" t="s">
        <v>822</v>
      </c>
      <c r="F70" s="27" t="s">
        <v>33</v>
      </c>
      <c r="G70" s="35" t="s">
        <v>86</v>
      </c>
      <c r="H70" s="194">
        <v>50</v>
      </c>
      <c r="I70" s="194">
        <v>50</v>
      </c>
      <c r="J70" s="27" t="s">
        <v>823</v>
      </c>
      <c r="K70" s="27" t="s">
        <v>824</v>
      </c>
      <c r="L70" s="27" t="s">
        <v>825</v>
      </c>
    </row>
    <row r="71" spans="1:12" ht="28.5" customHeight="1">
      <c r="A71" s="65">
        <v>67</v>
      </c>
      <c r="B71" s="113" t="s">
        <v>2663</v>
      </c>
      <c r="C71" s="27">
        <v>5</v>
      </c>
      <c r="D71" s="193" t="s">
        <v>15</v>
      </c>
      <c r="E71" s="27" t="s">
        <v>2664</v>
      </c>
      <c r="F71" s="27" t="s">
        <v>33</v>
      </c>
      <c r="G71" s="27" t="s">
        <v>86</v>
      </c>
      <c r="H71" s="194">
        <v>20</v>
      </c>
      <c r="I71" s="194">
        <v>20</v>
      </c>
      <c r="J71" s="27" t="s">
        <v>2665</v>
      </c>
      <c r="K71" s="27" t="s">
        <v>2666</v>
      </c>
      <c r="L71" s="27" t="s">
        <v>2667</v>
      </c>
    </row>
    <row r="72" spans="1:12" ht="28.5" customHeight="1">
      <c r="A72" s="65">
        <v>68</v>
      </c>
      <c r="B72" s="113" t="s">
        <v>2663</v>
      </c>
      <c r="C72" s="117">
        <v>5</v>
      </c>
      <c r="D72" s="207" t="s">
        <v>15</v>
      </c>
      <c r="E72" s="75" t="s">
        <v>826</v>
      </c>
      <c r="F72" s="117" t="s">
        <v>33</v>
      </c>
      <c r="G72" s="27" t="s">
        <v>768</v>
      </c>
      <c r="H72" s="194">
        <v>2002</v>
      </c>
      <c r="I72" s="194">
        <v>2002</v>
      </c>
      <c r="J72" s="27" t="s">
        <v>2668</v>
      </c>
      <c r="K72" s="117" t="s">
        <v>2669</v>
      </c>
      <c r="L72" s="27" t="s">
        <v>2670</v>
      </c>
    </row>
    <row r="73" spans="1:12" ht="28.5" customHeight="1">
      <c r="A73" s="65">
        <v>69</v>
      </c>
      <c r="B73" s="113" t="s">
        <v>2663</v>
      </c>
      <c r="C73" s="27">
        <v>5</v>
      </c>
      <c r="D73" s="193" t="s">
        <v>15</v>
      </c>
      <c r="E73" s="27" t="s">
        <v>827</v>
      </c>
      <c r="F73" s="27" t="s">
        <v>33</v>
      </c>
      <c r="G73" s="27" t="s">
        <v>86</v>
      </c>
      <c r="H73" s="194">
        <v>40</v>
      </c>
      <c r="I73" s="194">
        <v>40</v>
      </c>
      <c r="J73" s="27" t="s">
        <v>2668</v>
      </c>
      <c r="K73" s="27" t="s">
        <v>828</v>
      </c>
      <c r="L73" s="27" t="s">
        <v>2671</v>
      </c>
    </row>
    <row r="74" spans="1:12" ht="28.5" customHeight="1">
      <c r="A74" s="65">
        <v>70</v>
      </c>
      <c r="B74" s="113" t="s">
        <v>2527</v>
      </c>
      <c r="C74" s="195">
        <v>5</v>
      </c>
      <c r="D74" s="196" t="s">
        <v>15</v>
      </c>
      <c r="E74" s="195" t="s">
        <v>829</v>
      </c>
      <c r="F74" s="195" t="s">
        <v>140</v>
      </c>
      <c r="G74" s="195" t="s">
        <v>86</v>
      </c>
      <c r="H74" s="197">
        <v>50</v>
      </c>
      <c r="I74" s="197">
        <v>50</v>
      </c>
      <c r="J74" s="195" t="s">
        <v>779</v>
      </c>
      <c r="K74" s="195" t="s">
        <v>830</v>
      </c>
      <c r="L74" s="195" t="s">
        <v>831</v>
      </c>
    </row>
    <row r="75" spans="1:12" ht="28.5" customHeight="1">
      <c r="A75" s="65">
        <v>71</v>
      </c>
      <c r="B75" s="113" t="s">
        <v>2672</v>
      </c>
      <c r="C75" s="27">
        <v>5</v>
      </c>
      <c r="D75" s="193" t="s">
        <v>15</v>
      </c>
      <c r="E75" s="27" t="s">
        <v>832</v>
      </c>
      <c r="F75" s="27" t="s">
        <v>33</v>
      </c>
      <c r="G75" s="27" t="s">
        <v>86</v>
      </c>
      <c r="H75" s="194">
        <v>20</v>
      </c>
      <c r="I75" s="194">
        <v>20</v>
      </c>
      <c r="J75" s="27" t="s">
        <v>789</v>
      </c>
      <c r="K75" s="27" t="s">
        <v>833</v>
      </c>
      <c r="L75" s="27" t="s">
        <v>834</v>
      </c>
    </row>
    <row r="76" spans="1:12" ht="28.5" customHeight="1">
      <c r="A76" s="65">
        <v>72</v>
      </c>
      <c r="B76" s="113" t="s">
        <v>2673</v>
      </c>
      <c r="C76" s="27">
        <v>5</v>
      </c>
      <c r="D76" s="193" t="s">
        <v>15</v>
      </c>
      <c r="E76" s="27" t="s">
        <v>2674</v>
      </c>
      <c r="F76" s="27" t="s">
        <v>33</v>
      </c>
      <c r="G76" s="27" t="s">
        <v>86</v>
      </c>
      <c r="H76" s="194">
        <v>50</v>
      </c>
      <c r="I76" s="194">
        <v>50</v>
      </c>
      <c r="J76" s="27" t="s">
        <v>2675</v>
      </c>
      <c r="K76" s="27" t="s">
        <v>2676</v>
      </c>
      <c r="L76" s="27" t="s">
        <v>2677</v>
      </c>
    </row>
    <row r="77" spans="1:12" ht="28.5" customHeight="1">
      <c r="A77" s="65">
        <v>73</v>
      </c>
      <c r="B77" s="113" t="s">
        <v>2673</v>
      </c>
      <c r="C77" s="27">
        <v>5</v>
      </c>
      <c r="D77" s="193" t="s">
        <v>15</v>
      </c>
      <c r="E77" s="27" t="s">
        <v>2678</v>
      </c>
      <c r="F77" s="27" t="s">
        <v>2679</v>
      </c>
      <c r="G77" s="27" t="s">
        <v>86</v>
      </c>
      <c r="H77" s="194">
        <v>25</v>
      </c>
      <c r="I77" s="194">
        <v>25</v>
      </c>
      <c r="J77" s="27" t="s">
        <v>2680</v>
      </c>
      <c r="K77" s="27" t="s">
        <v>2681</v>
      </c>
      <c r="L77" s="27" t="s">
        <v>2682</v>
      </c>
    </row>
    <row r="78" spans="1:12" ht="28.5" customHeight="1">
      <c r="A78" s="65">
        <v>74</v>
      </c>
      <c r="B78" s="113" t="s">
        <v>2673</v>
      </c>
      <c r="C78" s="27">
        <v>5</v>
      </c>
      <c r="D78" s="193" t="s">
        <v>2683</v>
      </c>
      <c r="E78" s="75" t="s">
        <v>2684</v>
      </c>
      <c r="F78" s="27" t="s">
        <v>33</v>
      </c>
      <c r="G78" s="27" t="s">
        <v>86</v>
      </c>
      <c r="H78" s="194">
        <v>20</v>
      </c>
      <c r="I78" s="194">
        <v>20</v>
      </c>
      <c r="J78" s="27" t="s">
        <v>2685</v>
      </c>
      <c r="K78" s="27" t="s">
        <v>2686</v>
      </c>
      <c r="L78" s="75" t="s">
        <v>2687</v>
      </c>
    </row>
    <row r="79" spans="1:12" ht="28.5" customHeight="1">
      <c r="A79" s="65">
        <v>75</v>
      </c>
      <c r="B79" s="113" t="s">
        <v>2673</v>
      </c>
      <c r="C79" s="27">
        <v>5</v>
      </c>
      <c r="D79" s="193" t="s">
        <v>15</v>
      </c>
      <c r="E79" s="75" t="s">
        <v>2688</v>
      </c>
      <c r="F79" s="27" t="s">
        <v>33</v>
      </c>
      <c r="G79" s="27" t="s">
        <v>86</v>
      </c>
      <c r="H79" s="209">
        <v>25</v>
      </c>
      <c r="I79" s="209">
        <v>25</v>
      </c>
      <c r="J79" s="27" t="s">
        <v>2685</v>
      </c>
      <c r="K79" s="27" t="s">
        <v>2686</v>
      </c>
      <c r="L79" s="75" t="s">
        <v>2687</v>
      </c>
    </row>
    <row r="80" spans="1:12" ht="28.5" customHeight="1">
      <c r="A80" s="65">
        <v>76</v>
      </c>
      <c r="B80" s="113" t="s">
        <v>2673</v>
      </c>
      <c r="C80" s="27">
        <v>5</v>
      </c>
      <c r="D80" s="27" t="s">
        <v>15</v>
      </c>
      <c r="E80" s="27" t="s">
        <v>2689</v>
      </c>
      <c r="F80" s="27" t="s">
        <v>140</v>
      </c>
      <c r="G80" s="27" t="s">
        <v>86</v>
      </c>
      <c r="H80" s="198">
        <v>720</v>
      </c>
      <c r="I80" s="198">
        <v>720</v>
      </c>
      <c r="J80" s="204" t="s">
        <v>2690</v>
      </c>
      <c r="K80" s="204" t="s">
        <v>2691</v>
      </c>
      <c r="L80" s="204" t="s">
        <v>2692</v>
      </c>
    </row>
    <row r="81" spans="1:12" ht="28.5" customHeight="1">
      <c r="A81" s="65">
        <v>77</v>
      </c>
      <c r="B81" s="113" t="s">
        <v>2673</v>
      </c>
      <c r="C81" s="35">
        <v>5</v>
      </c>
      <c r="D81" s="205" t="s">
        <v>15</v>
      </c>
      <c r="E81" s="304" t="s">
        <v>2693</v>
      </c>
      <c r="F81" s="35" t="s">
        <v>33</v>
      </c>
      <c r="G81" s="35" t="s">
        <v>86</v>
      </c>
      <c r="H81" s="206">
        <v>170</v>
      </c>
      <c r="I81" s="206">
        <v>170</v>
      </c>
      <c r="J81" s="35" t="s">
        <v>2694</v>
      </c>
      <c r="K81" s="75" t="s">
        <v>2695</v>
      </c>
      <c r="L81" s="75" t="s">
        <v>2696</v>
      </c>
    </row>
    <row r="82" spans="1:12" ht="28.5" customHeight="1">
      <c r="A82" s="65">
        <v>78</v>
      </c>
      <c r="B82" s="113" t="s">
        <v>2673</v>
      </c>
      <c r="C82" s="27">
        <v>5</v>
      </c>
      <c r="D82" s="193" t="s">
        <v>15</v>
      </c>
      <c r="E82" s="27" t="s">
        <v>2697</v>
      </c>
      <c r="F82" s="27" t="s">
        <v>58</v>
      </c>
      <c r="G82" s="27" t="s">
        <v>86</v>
      </c>
      <c r="H82" s="194">
        <v>30</v>
      </c>
      <c r="I82" s="194">
        <v>30</v>
      </c>
      <c r="J82" s="27" t="s">
        <v>2698</v>
      </c>
      <c r="K82" s="27" t="s">
        <v>2699</v>
      </c>
      <c r="L82" s="27" t="s">
        <v>2700</v>
      </c>
    </row>
    <row r="83" spans="1:12" ht="28.5" customHeight="1">
      <c r="A83" s="65">
        <v>79</v>
      </c>
      <c r="B83" s="113" t="s">
        <v>2673</v>
      </c>
      <c r="C83" s="27">
        <v>6</v>
      </c>
      <c r="D83" s="193" t="s">
        <v>15</v>
      </c>
      <c r="E83" s="27" t="s">
        <v>835</v>
      </c>
      <c r="F83" s="27" t="s">
        <v>33</v>
      </c>
      <c r="G83" s="27" t="s">
        <v>86</v>
      </c>
      <c r="H83" s="194">
        <v>45</v>
      </c>
      <c r="I83" s="194">
        <v>45</v>
      </c>
      <c r="J83" s="27" t="s">
        <v>2701</v>
      </c>
      <c r="K83" s="27" t="s">
        <v>828</v>
      </c>
      <c r="L83" s="27" t="s">
        <v>2702</v>
      </c>
    </row>
    <row r="84" spans="1:12" ht="28.5" customHeight="1">
      <c r="A84" s="65">
        <v>80</v>
      </c>
      <c r="B84" s="113" t="s">
        <v>2527</v>
      </c>
      <c r="C84" s="195">
        <v>6</v>
      </c>
      <c r="D84" s="196" t="s">
        <v>15</v>
      </c>
      <c r="E84" s="195" t="s">
        <v>2703</v>
      </c>
      <c r="F84" s="195" t="s">
        <v>140</v>
      </c>
      <c r="G84" s="195" t="s">
        <v>86</v>
      </c>
      <c r="H84" s="197">
        <v>20</v>
      </c>
      <c r="I84" s="197">
        <v>20</v>
      </c>
      <c r="J84" s="195" t="s">
        <v>2704</v>
      </c>
      <c r="K84" s="195" t="s">
        <v>2705</v>
      </c>
      <c r="L84" s="195" t="s">
        <v>2706</v>
      </c>
    </row>
    <row r="85" spans="1:12" ht="28.5" customHeight="1">
      <c r="A85" s="65">
        <v>81</v>
      </c>
      <c r="B85" s="113" t="s">
        <v>2527</v>
      </c>
      <c r="C85" s="27">
        <v>6</v>
      </c>
      <c r="D85" s="193" t="s">
        <v>15</v>
      </c>
      <c r="E85" s="27" t="s">
        <v>2707</v>
      </c>
      <c r="F85" s="27" t="s">
        <v>33</v>
      </c>
      <c r="G85" s="27" t="s">
        <v>86</v>
      </c>
      <c r="H85" s="194">
        <v>25</v>
      </c>
      <c r="I85" s="194">
        <v>25</v>
      </c>
      <c r="J85" s="27" t="s">
        <v>2708</v>
      </c>
      <c r="K85" s="27" t="s">
        <v>2709</v>
      </c>
      <c r="L85" s="27" t="s">
        <v>2710</v>
      </c>
    </row>
    <row r="86" spans="1:12" ht="28.5" customHeight="1">
      <c r="A86" s="65">
        <v>82</v>
      </c>
      <c r="B86" s="113" t="s">
        <v>2527</v>
      </c>
      <c r="C86" s="27">
        <v>6</v>
      </c>
      <c r="D86" s="193" t="s">
        <v>15</v>
      </c>
      <c r="E86" s="27" t="s">
        <v>2711</v>
      </c>
      <c r="F86" s="27" t="s">
        <v>33</v>
      </c>
      <c r="G86" s="27" t="s">
        <v>86</v>
      </c>
      <c r="H86" s="194">
        <v>40</v>
      </c>
      <c r="I86" s="194">
        <v>40</v>
      </c>
      <c r="J86" s="27" t="s">
        <v>2712</v>
      </c>
      <c r="K86" s="27" t="s">
        <v>2713</v>
      </c>
      <c r="L86" s="27" t="s">
        <v>2714</v>
      </c>
    </row>
    <row r="87" spans="1:12" ht="28.5" customHeight="1">
      <c r="A87" s="65">
        <v>83</v>
      </c>
      <c r="B87" s="113" t="s">
        <v>2527</v>
      </c>
      <c r="C87" s="27">
        <v>6</v>
      </c>
      <c r="D87" s="193" t="s">
        <v>15</v>
      </c>
      <c r="E87" s="27" t="s">
        <v>836</v>
      </c>
      <c r="F87" s="27" t="s">
        <v>33</v>
      </c>
      <c r="G87" s="27" t="s">
        <v>86</v>
      </c>
      <c r="H87" s="194">
        <v>744</v>
      </c>
      <c r="I87" s="194">
        <v>744</v>
      </c>
      <c r="J87" s="27" t="s">
        <v>770</v>
      </c>
      <c r="K87" s="27" t="s">
        <v>793</v>
      </c>
      <c r="L87" s="27" t="s">
        <v>794</v>
      </c>
    </row>
    <row r="88" spans="1:12" ht="28.5" customHeight="1">
      <c r="A88" s="65">
        <v>84</v>
      </c>
      <c r="B88" s="113" t="s">
        <v>2552</v>
      </c>
      <c r="C88" s="27">
        <v>6</v>
      </c>
      <c r="D88" s="193" t="s">
        <v>15</v>
      </c>
      <c r="E88" s="27" t="s">
        <v>837</v>
      </c>
      <c r="F88" s="27" t="s">
        <v>33</v>
      </c>
      <c r="G88" s="27" t="s">
        <v>86</v>
      </c>
      <c r="H88" s="194">
        <v>219</v>
      </c>
      <c r="I88" s="194">
        <v>219</v>
      </c>
      <c r="J88" s="27" t="s">
        <v>770</v>
      </c>
      <c r="K88" s="27" t="s">
        <v>793</v>
      </c>
      <c r="L88" s="27" t="s">
        <v>794</v>
      </c>
    </row>
    <row r="89" spans="1:12" ht="28.5" customHeight="1">
      <c r="A89" s="65">
        <v>85</v>
      </c>
      <c r="B89" s="113" t="s">
        <v>2552</v>
      </c>
      <c r="C89" s="27">
        <v>6</v>
      </c>
      <c r="D89" s="193" t="s">
        <v>15</v>
      </c>
      <c r="E89" s="27" t="s">
        <v>838</v>
      </c>
      <c r="F89" s="27" t="s">
        <v>33</v>
      </c>
      <c r="G89" s="27" t="s">
        <v>86</v>
      </c>
      <c r="H89" s="194">
        <v>581</v>
      </c>
      <c r="I89" s="194">
        <v>581</v>
      </c>
      <c r="J89" s="27" t="s">
        <v>770</v>
      </c>
      <c r="K89" s="27" t="s">
        <v>793</v>
      </c>
      <c r="L89" s="27" t="s">
        <v>794</v>
      </c>
    </row>
    <row r="90" spans="1:12" ht="28.5" customHeight="1">
      <c r="A90" s="65">
        <v>86</v>
      </c>
      <c r="B90" s="113" t="s">
        <v>2552</v>
      </c>
      <c r="C90" s="35">
        <v>6</v>
      </c>
      <c r="D90" s="205" t="s">
        <v>15</v>
      </c>
      <c r="E90" s="35" t="s">
        <v>2715</v>
      </c>
      <c r="F90" s="35" t="s">
        <v>33</v>
      </c>
      <c r="G90" s="35" t="s">
        <v>86</v>
      </c>
      <c r="H90" s="206">
        <v>650</v>
      </c>
      <c r="I90" s="206">
        <v>650</v>
      </c>
      <c r="J90" s="35" t="s">
        <v>804</v>
      </c>
      <c r="K90" s="35" t="s">
        <v>839</v>
      </c>
      <c r="L90" s="35" t="s">
        <v>840</v>
      </c>
    </row>
    <row r="91" spans="1:12" ht="28.5" customHeight="1">
      <c r="A91" s="65">
        <v>87</v>
      </c>
      <c r="B91" s="113" t="s">
        <v>2716</v>
      </c>
      <c r="C91" s="195">
        <v>7</v>
      </c>
      <c r="D91" s="196" t="s">
        <v>15</v>
      </c>
      <c r="E91" s="195" t="s">
        <v>2717</v>
      </c>
      <c r="F91" s="195" t="s">
        <v>140</v>
      </c>
      <c r="G91" s="195" t="s">
        <v>768</v>
      </c>
      <c r="H91" s="197">
        <v>70</v>
      </c>
      <c r="I91" s="197">
        <v>70</v>
      </c>
      <c r="J91" s="195" t="s">
        <v>2718</v>
      </c>
      <c r="K91" s="195" t="s">
        <v>2719</v>
      </c>
      <c r="L91" s="195" t="s">
        <v>2720</v>
      </c>
    </row>
    <row r="92" spans="1:12" ht="28.5" customHeight="1">
      <c r="A92" s="65">
        <v>88</v>
      </c>
      <c r="B92" s="113" t="s">
        <v>2716</v>
      </c>
      <c r="C92" s="195">
        <v>7</v>
      </c>
      <c r="D92" s="196" t="s">
        <v>15</v>
      </c>
      <c r="E92" s="195" t="s">
        <v>2721</v>
      </c>
      <c r="F92" s="195" t="s">
        <v>140</v>
      </c>
      <c r="G92" s="195" t="s">
        <v>768</v>
      </c>
      <c r="H92" s="197">
        <v>15</v>
      </c>
      <c r="I92" s="197">
        <v>15</v>
      </c>
      <c r="J92" s="195" t="s">
        <v>2722</v>
      </c>
      <c r="K92" s="195" t="s">
        <v>2723</v>
      </c>
      <c r="L92" s="195" t="s">
        <v>2724</v>
      </c>
    </row>
    <row r="93" spans="1:12" ht="28.5" customHeight="1">
      <c r="A93" s="65">
        <v>89</v>
      </c>
      <c r="B93" s="113" t="s">
        <v>2716</v>
      </c>
      <c r="C93" s="27">
        <v>7</v>
      </c>
      <c r="D93" s="193" t="s">
        <v>2725</v>
      </c>
      <c r="E93" s="27" t="s">
        <v>2726</v>
      </c>
      <c r="F93" s="27" t="s">
        <v>140</v>
      </c>
      <c r="G93" s="27" t="s">
        <v>86</v>
      </c>
      <c r="H93" s="194">
        <v>163</v>
      </c>
      <c r="I93" s="194">
        <v>163</v>
      </c>
      <c r="J93" s="27" t="s">
        <v>2727</v>
      </c>
      <c r="K93" s="27" t="s">
        <v>2728</v>
      </c>
      <c r="L93" s="27" t="s">
        <v>841</v>
      </c>
    </row>
    <row r="94" spans="1:12" ht="28.5" customHeight="1">
      <c r="A94" s="65">
        <v>90</v>
      </c>
      <c r="B94" s="113" t="s">
        <v>2716</v>
      </c>
      <c r="C94" s="27">
        <v>7</v>
      </c>
      <c r="D94" s="27" t="s">
        <v>15</v>
      </c>
      <c r="E94" s="27" t="s">
        <v>2729</v>
      </c>
      <c r="F94" s="27" t="s">
        <v>2730</v>
      </c>
      <c r="G94" s="27" t="s">
        <v>86</v>
      </c>
      <c r="H94" s="198">
        <v>16</v>
      </c>
      <c r="I94" s="198">
        <v>16</v>
      </c>
      <c r="J94" s="27" t="s">
        <v>2731</v>
      </c>
      <c r="K94" s="27" t="s">
        <v>2732</v>
      </c>
      <c r="L94" s="27" t="s">
        <v>2733</v>
      </c>
    </row>
    <row r="95" spans="1:12" ht="28.5" customHeight="1">
      <c r="A95" s="65">
        <v>91</v>
      </c>
      <c r="B95" s="113" t="s">
        <v>2716</v>
      </c>
      <c r="C95" s="27">
        <v>9</v>
      </c>
      <c r="D95" s="193" t="s">
        <v>15</v>
      </c>
      <c r="E95" s="27" t="s">
        <v>2734</v>
      </c>
      <c r="F95" s="27" t="s">
        <v>182</v>
      </c>
      <c r="G95" s="27" t="s">
        <v>86</v>
      </c>
      <c r="H95" s="194">
        <v>7400</v>
      </c>
      <c r="I95" s="194">
        <v>7400</v>
      </c>
      <c r="J95" s="27" t="s">
        <v>2735</v>
      </c>
      <c r="K95" s="27" t="s">
        <v>2736</v>
      </c>
      <c r="L95" s="27" t="s">
        <v>2737</v>
      </c>
    </row>
    <row r="96" spans="1:12" ht="28.5" customHeight="1">
      <c r="A96" s="65">
        <v>92</v>
      </c>
      <c r="B96" s="113" t="s">
        <v>2716</v>
      </c>
      <c r="C96" s="27">
        <v>9</v>
      </c>
      <c r="D96" s="193" t="s">
        <v>15</v>
      </c>
      <c r="E96" s="27" t="s">
        <v>842</v>
      </c>
      <c r="F96" s="27" t="s">
        <v>33</v>
      </c>
      <c r="G96" s="27" t="s">
        <v>86</v>
      </c>
      <c r="H96" s="194">
        <v>30</v>
      </c>
      <c r="I96" s="194">
        <v>30</v>
      </c>
      <c r="J96" s="27" t="s">
        <v>770</v>
      </c>
      <c r="K96" s="27" t="s">
        <v>843</v>
      </c>
      <c r="L96" s="27" t="s">
        <v>844</v>
      </c>
    </row>
    <row r="97" spans="1:12" ht="28.5" customHeight="1">
      <c r="A97" s="65">
        <v>93</v>
      </c>
      <c r="B97" s="113" t="s">
        <v>2564</v>
      </c>
      <c r="C97" s="27">
        <v>9</v>
      </c>
      <c r="D97" s="27" t="s">
        <v>15</v>
      </c>
      <c r="E97" s="27" t="s">
        <v>2738</v>
      </c>
      <c r="F97" s="27" t="s">
        <v>1711</v>
      </c>
      <c r="G97" s="27" t="s">
        <v>86</v>
      </c>
      <c r="H97" s="198">
        <v>380</v>
      </c>
      <c r="I97" s="198">
        <v>380</v>
      </c>
      <c r="J97" s="27" t="s">
        <v>2739</v>
      </c>
      <c r="K97" s="27" t="s">
        <v>2740</v>
      </c>
      <c r="L97" s="27" t="s">
        <v>2741</v>
      </c>
    </row>
    <row r="98" spans="1:12" ht="28.5" customHeight="1">
      <c r="A98" s="65">
        <v>94</v>
      </c>
      <c r="B98" s="113" t="s">
        <v>2564</v>
      </c>
      <c r="C98" s="35">
        <v>9</v>
      </c>
      <c r="D98" s="205" t="s">
        <v>15</v>
      </c>
      <c r="E98" s="35" t="s">
        <v>2742</v>
      </c>
      <c r="F98" s="35" t="s">
        <v>33</v>
      </c>
      <c r="G98" s="35" t="s">
        <v>86</v>
      </c>
      <c r="H98" s="206">
        <v>20</v>
      </c>
      <c r="I98" s="206">
        <v>20</v>
      </c>
      <c r="J98" s="35" t="s">
        <v>2743</v>
      </c>
      <c r="K98" s="35" t="s">
        <v>2744</v>
      </c>
      <c r="L98" s="35" t="s">
        <v>2745</v>
      </c>
    </row>
    <row r="99" spans="1:12" ht="28.5" customHeight="1">
      <c r="A99" s="65">
        <v>95</v>
      </c>
      <c r="B99" s="113" t="s">
        <v>2564</v>
      </c>
      <c r="C99" s="195">
        <v>10</v>
      </c>
      <c r="D99" s="196" t="s">
        <v>15</v>
      </c>
      <c r="E99" s="195" t="s">
        <v>2746</v>
      </c>
      <c r="F99" s="195" t="s">
        <v>1711</v>
      </c>
      <c r="G99" s="195" t="s">
        <v>86</v>
      </c>
      <c r="H99" s="197">
        <v>15</v>
      </c>
      <c r="I99" s="197">
        <v>15</v>
      </c>
      <c r="J99" s="195" t="s">
        <v>2747</v>
      </c>
      <c r="K99" s="195" t="s">
        <v>2748</v>
      </c>
      <c r="L99" s="195" t="s">
        <v>2749</v>
      </c>
    </row>
    <row r="100" spans="1:12" ht="28.5" customHeight="1">
      <c r="A100" s="65">
        <v>96</v>
      </c>
      <c r="B100" s="113" t="s">
        <v>2564</v>
      </c>
      <c r="C100" s="195">
        <v>10</v>
      </c>
      <c r="D100" s="196" t="s">
        <v>15</v>
      </c>
      <c r="E100" s="195" t="s">
        <v>2750</v>
      </c>
      <c r="F100" s="195" t="s">
        <v>1711</v>
      </c>
      <c r="G100" s="195" t="s">
        <v>768</v>
      </c>
      <c r="H100" s="197">
        <v>15</v>
      </c>
      <c r="I100" s="197">
        <v>15</v>
      </c>
      <c r="J100" s="195" t="s">
        <v>2747</v>
      </c>
      <c r="K100" s="195" t="s">
        <v>2751</v>
      </c>
      <c r="L100" s="195" t="s">
        <v>2752</v>
      </c>
    </row>
    <row r="101" spans="1:12" ht="28.5" customHeight="1">
      <c r="A101" s="65">
        <v>97</v>
      </c>
      <c r="B101" s="113" t="s">
        <v>2564</v>
      </c>
      <c r="C101" s="35">
        <v>10</v>
      </c>
      <c r="D101" s="205" t="s">
        <v>15</v>
      </c>
      <c r="E101" s="35" t="s">
        <v>845</v>
      </c>
      <c r="F101" s="35" t="s">
        <v>33</v>
      </c>
      <c r="G101" s="35" t="s">
        <v>86</v>
      </c>
      <c r="H101" s="206">
        <v>30</v>
      </c>
      <c r="I101" s="206">
        <v>30</v>
      </c>
      <c r="J101" s="35" t="s">
        <v>804</v>
      </c>
      <c r="K101" s="35" t="s">
        <v>2596</v>
      </c>
      <c r="L101" s="35" t="s">
        <v>2597</v>
      </c>
    </row>
    <row r="102" spans="1:12" ht="28.5" customHeight="1">
      <c r="A102" s="65">
        <v>98</v>
      </c>
      <c r="B102" s="113" t="s">
        <v>2598</v>
      </c>
      <c r="C102" s="27">
        <v>10</v>
      </c>
      <c r="D102" s="193" t="s">
        <v>15</v>
      </c>
      <c r="E102" s="27" t="s">
        <v>846</v>
      </c>
      <c r="F102" s="27" t="s">
        <v>765</v>
      </c>
      <c r="G102" s="35" t="s">
        <v>86</v>
      </c>
      <c r="H102" s="194">
        <v>15</v>
      </c>
      <c r="I102" s="194">
        <v>15</v>
      </c>
      <c r="J102" s="27" t="s">
        <v>823</v>
      </c>
      <c r="K102" s="27" t="s">
        <v>847</v>
      </c>
      <c r="L102" s="27" t="s">
        <v>848</v>
      </c>
    </row>
    <row r="103" spans="1:12" ht="28.5" customHeight="1">
      <c r="A103" s="65">
        <v>99</v>
      </c>
      <c r="B103" s="113" t="s">
        <v>2527</v>
      </c>
      <c r="C103" s="27">
        <v>12</v>
      </c>
      <c r="D103" s="27" t="s">
        <v>15</v>
      </c>
      <c r="E103" s="27" t="s">
        <v>2753</v>
      </c>
      <c r="F103" s="27" t="s">
        <v>2754</v>
      </c>
      <c r="G103" s="27" t="s">
        <v>86</v>
      </c>
      <c r="H103" s="198">
        <v>300</v>
      </c>
      <c r="I103" s="198">
        <v>300</v>
      </c>
      <c r="J103" s="204" t="s">
        <v>2653</v>
      </c>
      <c r="K103" s="204" t="s">
        <v>2755</v>
      </c>
      <c r="L103" s="204" t="s">
        <v>2756</v>
      </c>
    </row>
    <row r="104" spans="1:12" s="128" customFormat="1" ht="28.5" customHeight="1">
      <c r="A104" s="65">
        <v>100</v>
      </c>
      <c r="B104" s="139" t="s">
        <v>2757</v>
      </c>
      <c r="C104" s="140">
        <v>1</v>
      </c>
      <c r="D104" s="140" t="s">
        <v>1221</v>
      </c>
      <c r="E104" s="154" t="s">
        <v>2758</v>
      </c>
      <c r="F104" s="140" t="s">
        <v>2754</v>
      </c>
      <c r="G104" s="140" t="s">
        <v>2759</v>
      </c>
      <c r="H104" s="210">
        <v>450</v>
      </c>
      <c r="I104" s="211">
        <v>450</v>
      </c>
      <c r="J104" s="150" t="s">
        <v>2760</v>
      </c>
      <c r="K104" s="140" t="s">
        <v>2761</v>
      </c>
      <c r="L104" s="140" t="s">
        <v>2762</v>
      </c>
    </row>
    <row r="105" spans="1:12" s="128" customFormat="1" ht="28.5" customHeight="1">
      <c r="A105" s="65">
        <v>101</v>
      </c>
      <c r="B105" s="139" t="s">
        <v>2757</v>
      </c>
      <c r="C105" s="140">
        <v>1</v>
      </c>
      <c r="D105" s="140" t="s">
        <v>1221</v>
      </c>
      <c r="E105" s="154" t="s">
        <v>2763</v>
      </c>
      <c r="F105" s="140" t="s">
        <v>2754</v>
      </c>
      <c r="G105" s="140" t="s">
        <v>2759</v>
      </c>
      <c r="H105" s="210">
        <v>254</v>
      </c>
      <c r="I105" s="211">
        <v>254</v>
      </c>
      <c r="J105" s="150" t="s">
        <v>2760</v>
      </c>
      <c r="K105" s="140" t="s">
        <v>2761</v>
      </c>
      <c r="L105" s="140" t="s">
        <v>2762</v>
      </c>
    </row>
    <row r="106" spans="1:12" s="128" customFormat="1" ht="28.5" customHeight="1">
      <c r="A106" s="65">
        <v>102</v>
      </c>
      <c r="B106" s="139" t="s">
        <v>2757</v>
      </c>
      <c r="C106" s="143">
        <v>1</v>
      </c>
      <c r="D106" s="140" t="s">
        <v>1221</v>
      </c>
      <c r="E106" s="154" t="s">
        <v>2764</v>
      </c>
      <c r="F106" s="140" t="s">
        <v>2754</v>
      </c>
      <c r="G106" s="140" t="s">
        <v>2759</v>
      </c>
      <c r="H106" s="210">
        <v>204</v>
      </c>
      <c r="I106" s="211">
        <v>204</v>
      </c>
      <c r="J106" s="150" t="s">
        <v>2760</v>
      </c>
      <c r="K106" s="140" t="s">
        <v>2761</v>
      </c>
      <c r="L106" s="140" t="s">
        <v>2762</v>
      </c>
    </row>
    <row r="107" spans="1:12" s="128" customFormat="1" ht="28.5" customHeight="1">
      <c r="A107" s="65">
        <v>103</v>
      </c>
      <c r="B107" s="139" t="s">
        <v>2757</v>
      </c>
      <c r="C107" s="140">
        <v>8</v>
      </c>
      <c r="D107" s="140" t="s">
        <v>1221</v>
      </c>
      <c r="E107" s="154" t="s">
        <v>2765</v>
      </c>
      <c r="F107" s="140" t="s">
        <v>2754</v>
      </c>
      <c r="G107" s="140" t="s">
        <v>2759</v>
      </c>
      <c r="H107" s="210">
        <v>4331</v>
      </c>
      <c r="I107" s="211">
        <v>4331</v>
      </c>
      <c r="J107" s="150" t="s">
        <v>2760</v>
      </c>
      <c r="K107" s="140" t="s">
        <v>2766</v>
      </c>
      <c r="L107" s="140" t="s">
        <v>2767</v>
      </c>
    </row>
    <row r="108" spans="1:12" s="128" customFormat="1" ht="28.5" customHeight="1">
      <c r="A108" s="65">
        <v>104</v>
      </c>
      <c r="B108" s="139" t="s">
        <v>2757</v>
      </c>
      <c r="C108" s="143">
        <v>8</v>
      </c>
      <c r="D108" s="140" t="s">
        <v>1221</v>
      </c>
      <c r="E108" s="154" t="s">
        <v>2768</v>
      </c>
      <c r="F108" s="143" t="s">
        <v>2769</v>
      </c>
      <c r="G108" s="140" t="s">
        <v>2759</v>
      </c>
      <c r="H108" s="210">
        <v>353</v>
      </c>
      <c r="I108" s="211">
        <v>353</v>
      </c>
      <c r="J108" s="150" t="s">
        <v>2760</v>
      </c>
      <c r="K108" s="140" t="s">
        <v>2770</v>
      </c>
      <c r="L108" s="140" t="s">
        <v>2771</v>
      </c>
    </row>
    <row r="109" spans="1:12" s="128" customFormat="1" ht="28.5" customHeight="1">
      <c r="A109" s="65">
        <v>105</v>
      </c>
      <c r="B109" s="139" t="s">
        <v>2757</v>
      </c>
      <c r="C109" s="146">
        <v>4</v>
      </c>
      <c r="D109" s="140" t="s">
        <v>1221</v>
      </c>
      <c r="E109" s="154" t="s">
        <v>2772</v>
      </c>
      <c r="F109" s="146" t="s">
        <v>2754</v>
      </c>
      <c r="G109" s="140" t="s">
        <v>2759</v>
      </c>
      <c r="H109" s="210">
        <v>561</v>
      </c>
      <c r="I109" s="211">
        <v>561</v>
      </c>
      <c r="J109" s="150" t="s">
        <v>2760</v>
      </c>
      <c r="K109" s="140" t="s">
        <v>2773</v>
      </c>
      <c r="L109" s="140" t="s">
        <v>2774</v>
      </c>
    </row>
    <row r="110" spans="1:12" s="128" customFormat="1" ht="28.5" customHeight="1">
      <c r="A110" s="65">
        <v>106</v>
      </c>
      <c r="B110" s="139" t="s">
        <v>2757</v>
      </c>
      <c r="C110" s="140">
        <v>6</v>
      </c>
      <c r="D110" s="140" t="s">
        <v>1221</v>
      </c>
      <c r="E110" s="154" t="s">
        <v>2775</v>
      </c>
      <c r="F110" s="140" t="s">
        <v>1223</v>
      </c>
      <c r="G110" s="140" t="s">
        <v>2759</v>
      </c>
      <c r="H110" s="210">
        <v>150</v>
      </c>
      <c r="I110" s="211">
        <v>150</v>
      </c>
      <c r="J110" s="150" t="s">
        <v>2776</v>
      </c>
      <c r="K110" s="140" t="s">
        <v>2777</v>
      </c>
      <c r="L110" s="140" t="s">
        <v>2778</v>
      </c>
    </row>
    <row r="111" spans="1:12" s="128" customFormat="1" ht="28.5" customHeight="1">
      <c r="A111" s="65">
        <v>107</v>
      </c>
      <c r="B111" s="139" t="s">
        <v>2757</v>
      </c>
      <c r="C111" s="143" t="s">
        <v>2779</v>
      </c>
      <c r="D111" s="140" t="s">
        <v>1221</v>
      </c>
      <c r="E111" s="154" t="s">
        <v>2780</v>
      </c>
      <c r="F111" s="143" t="s">
        <v>2236</v>
      </c>
      <c r="G111" s="140" t="s">
        <v>2781</v>
      </c>
      <c r="H111" s="210">
        <v>21500</v>
      </c>
      <c r="I111" s="211">
        <v>21500</v>
      </c>
      <c r="J111" s="150" t="s">
        <v>2782</v>
      </c>
      <c r="K111" s="140" t="s">
        <v>2783</v>
      </c>
      <c r="L111" s="140" t="s">
        <v>2784</v>
      </c>
    </row>
    <row r="112" spans="1:12" s="128" customFormat="1" ht="28.5" customHeight="1">
      <c r="A112" s="65">
        <v>108</v>
      </c>
      <c r="B112" s="139" t="s">
        <v>2757</v>
      </c>
      <c r="C112" s="143">
        <v>9</v>
      </c>
      <c r="D112" s="140" t="s">
        <v>1221</v>
      </c>
      <c r="E112" s="154" t="s">
        <v>2785</v>
      </c>
      <c r="F112" s="143" t="s">
        <v>2786</v>
      </c>
      <c r="G112" s="140" t="s">
        <v>2759</v>
      </c>
      <c r="H112" s="210">
        <v>7050</v>
      </c>
      <c r="I112" s="211">
        <v>7050</v>
      </c>
      <c r="J112" s="211" t="s">
        <v>2787</v>
      </c>
      <c r="K112" s="140" t="s">
        <v>2788</v>
      </c>
      <c r="L112" s="140" t="s">
        <v>2789</v>
      </c>
    </row>
    <row r="113" spans="1:12" s="128" customFormat="1" ht="28.5" customHeight="1">
      <c r="A113" s="65">
        <v>109</v>
      </c>
      <c r="B113" s="139" t="s">
        <v>2757</v>
      </c>
      <c r="C113" s="143">
        <v>6</v>
      </c>
      <c r="D113" s="140" t="s">
        <v>1221</v>
      </c>
      <c r="E113" s="154" t="s">
        <v>544</v>
      </c>
      <c r="F113" s="143" t="s">
        <v>1223</v>
      </c>
      <c r="G113" s="140" t="s">
        <v>2759</v>
      </c>
      <c r="H113" s="211">
        <v>200</v>
      </c>
      <c r="I113" s="211">
        <v>200</v>
      </c>
      <c r="J113" s="212" t="s">
        <v>2790</v>
      </c>
      <c r="K113" s="140" t="s">
        <v>2791</v>
      </c>
      <c r="L113" s="140" t="s">
        <v>2792</v>
      </c>
    </row>
    <row r="114" spans="1:12" s="128" customFormat="1" ht="28.5" customHeight="1">
      <c r="A114" s="65">
        <v>110</v>
      </c>
      <c r="B114" s="139" t="s">
        <v>2757</v>
      </c>
      <c r="C114" s="143">
        <v>9</v>
      </c>
      <c r="D114" s="140" t="s">
        <v>1221</v>
      </c>
      <c r="E114" s="154" t="s">
        <v>545</v>
      </c>
      <c r="F114" s="143" t="s">
        <v>1223</v>
      </c>
      <c r="G114" s="140" t="s">
        <v>2759</v>
      </c>
      <c r="H114" s="211">
        <v>77</v>
      </c>
      <c r="I114" s="211">
        <v>77</v>
      </c>
      <c r="J114" s="213" t="s">
        <v>2790</v>
      </c>
      <c r="K114" s="140" t="s">
        <v>2793</v>
      </c>
      <c r="L114" s="140" t="s">
        <v>2794</v>
      </c>
    </row>
    <row r="115" spans="1:12" s="128" customFormat="1" ht="28.5" customHeight="1">
      <c r="A115" s="65">
        <v>111</v>
      </c>
      <c r="B115" s="139" t="s">
        <v>2757</v>
      </c>
      <c r="C115" s="143">
        <v>9</v>
      </c>
      <c r="D115" s="140" t="s">
        <v>1221</v>
      </c>
      <c r="E115" s="154" t="s">
        <v>546</v>
      </c>
      <c r="F115" s="143" t="s">
        <v>1223</v>
      </c>
      <c r="G115" s="140" t="s">
        <v>2759</v>
      </c>
      <c r="H115" s="211">
        <v>1144</v>
      </c>
      <c r="I115" s="211">
        <v>1144</v>
      </c>
      <c r="J115" s="213" t="s">
        <v>2790</v>
      </c>
      <c r="K115" s="140" t="s">
        <v>2795</v>
      </c>
      <c r="L115" s="140" t="s">
        <v>2796</v>
      </c>
    </row>
    <row r="116" spans="1:12" s="128" customFormat="1" ht="28.5" customHeight="1">
      <c r="A116" s="65">
        <v>112</v>
      </c>
      <c r="B116" s="139" t="s">
        <v>2757</v>
      </c>
      <c r="C116" s="143">
        <v>6</v>
      </c>
      <c r="D116" s="140" t="s">
        <v>1221</v>
      </c>
      <c r="E116" s="154" t="s">
        <v>547</v>
      </c>
      <c r="F116" s="143" t="s">
        <v>1223</v>
      </c>
      <c r="G116" s="140" t="s">
        <v>2759</v>
      </c>
      <c r="H116" s="211">
        <v>616</v>
      </c>
      <c r="I116" s="211">
        <v>616</v>
      </c>
      <c r="J116" s="213" t="s">
        <v>2790</v>
      </c>
      <c r="K116" s="140" t="s">
        <v>2797</v>
      </c>
      <c r="L116" s="140" t="s">
        <v>2798</v>
      </c>
    </row>
    <row r="117" spans="1:12" s="128" customFormat="1" ht="28.5" customHeight="1">
      <c r="A117" s="65">
        <v>113</v>
      </c>
      <c r="B117" s="139" t="s">
        <v>2757</v>
      </c>
      <c r="C117" s="143">
        <v>6</v>
      </c>
      <c r="D117" s="140" t="s">
        <v>1221</v>
      </c>
      <c r="E117" s="154" t="s">
        <v>548</v>
      </c>
      <c r="F117" s="143" t="s">
        <v>1223</v>
      </c>
      <c r="G117" s="140" t="s">
        <v>2759</v>
      </c>
      <c r="H117" s="211">
        <v>483</v>
      </c>
      <c r="I117" s="211">
        <v>483</v>
      </c>
      <c r="J117" s="213" t="s">
        <v>2790</v>
      </c>
      <c r="K117" s="140" t="s">
        <v>2797</v>
      </c>
      <c r="L117" s="140" t="s">
        <v>2798</v>
      </c>
    </row>
    <row r="118" spans="1:12" s="128" customFormat="1" ht="28.5" customHeight="1">
      <c r="A118" s="65">
        <v>114</v>
      </c>
      <c r="B118" s="139" t="s">
        <v>2757</v>
      </c>
      <c r="C118" s="143">
        <v>6</v>
      </c>
      <c r="D118" s="140" t="s">
        <v>1221</v>
      </c>
      <c r="E118" s="154" t="s">
        <v>549</v>
      </c>
      <c r="F118" s="143" t="s">
        <v>1223</v>
      </c>
      <c r="G118" s="140" t="s">
        <v>2759</v>
      </c>
      <c r="H118" s="211">
        <v>486</v>
      </c>
      <c r="I118" s="211">
        <v>486</v>
      </c>
      <c r="J118" s="213" t="s">
        <v>2790</v>
      </c>
      <c r="K118" s="140" t="s">
        <v>2797</v>
      </c>
      <c r="L118" s="140" t="s">
        <v>2798</v>
      </c>
    </row>
    <row r="119" spans="1:12" s="128" customFormat="1" ht="28.5" customHeight="1">
      <c r="A119" s="65">
        <v>115</v>
      </c>
      <c r="B119" s="139" t="s">
        <v>2757</v>
      </c>
      <c r="C119" s="143">
        <v>9</v>
      </c>
      <c r="D119" s="140" t="s">
        <v>1221</v>
      </c>
      <c r="E119" s="154" t="s">
        <v>550</v>
      </c>
      <c r="F119" s="143" t="s">
        <v>2754</v>
      </c>
      <c r="G119" s="140" t="s">
        <v>2759</v>
      </c>
      <c r="H119" s="211">
        <v>827</v>
      </c>
      <c r="I119" s="211">
        <v>827</v>
      </c>
      <c r="J119" s="213" t="s">
        <v>2790</v>
      </c>
      <c r="K119" s="140" t="s">
        <v>2799</v>
      </c>
      <c r="L119" s="140" t="s">
        <v>2800</v>
      </c>
    </row>
    <row r="120" spans="1:12" s="128" customFormat="1" ht="28.5" customHeight="1">
      <c r="A120" s="65">
        <v>116</v>
      </c>
      <c r="B120" s="139" t="s">
        <v>2757</v>
      </c>
      <c r="C120" s="143">
        <v>9</v>
      </c>
      <c r="D120" s="140" t="s">
        <v>1221</v>
      </c>
      <c r="E120" s="154" t="s">
        <v>551</v>
      </c>
      <c r="F120" s="143" t="s">
        <v>2754</v>
      </c>
      <c r="G120" s="140" t="s">
        <v>2759</v>
      </c>
      <c r="H120" s="211">
        <v>41</v>
      </c>
      <c r="I120" s="211">
        <v>41</v>
      </c>
      <c r="J120" s="213" t="s">
        <v>2790</v>
      </c>
      <c r="K120" s="140" t="s">
        <v>2799</v>
      </c>
      <c r="L120" s="140" t="s">
        <v>2800</v>
      </c>
    </row>
    <row r="121" spans="1:12" s="128" customFormat="1" ht="28.5" customHeight="1">
      <c r="A121" s="65">
        <v>117</v>
      </c>
      <c r="B121" s="139" t="s">
        <v>2757</v>
      </c>
      <c r="C121" s="143">
        <v>9</v>
      </c>
      <c r="D121" s="140" t="s">
        <v>1221</v>
      </c>
      <c r="E121" s="154" t="s">
        <v>552</v>
      </c>
      <c r="F121" s="143" t="s">
        <v>2754</v>
      </c>
      <c r="G121" s="140" t="s">
        <v>2759</v>
      </c>
      <c r="H121" s="211">
        <v>450</v>
      </c>
      <c r="I121" s="211">
        <v>450</v>
      </c>
      <c r="J121" s="213" t="s">
        <v>2790</v>
      </c>
      <c r="K121" s="140" t="s">
        <v>2799</v>
      </c>
      <c r="L121" s="140" t="s">
        <v>2800</v>
      </c>
    </row>
    <row r="122" spans="1:12" s="128" customFormat="1" ht="28.5" customHeight="1">
      <c r="A122" s="65">
        <v>118</v>
      </c>
      <c r="B122" s="139" t="s">
        <v>2757</v>
      </c>
      <c r="C122" s="143">
        <v>9</v>
      </c>
      <c r="D122" s="140" t="s">
        <v>1221</v>
      </c>
      <c r="E122" s="154" t="s">
        <v>553</v>
      </c>
      <c r="F122" s="143" t="s">
        <v>2754</v>
      </c>
      <c r="G122" s="140" t="s">
        <v>2759</v>
      </c>
      <c r="H122" s="211">
        <v>66</v>
      </c>
      <c r="I122" s="211">
        <v>66</v>
      </c>
      <c r="J122" s="213" t="s">
        <v>2790</v>
      </c>
      <c r="K122" s="140" t="s">
        <v>2799</v>
      </c>
      <c r="L122" s="140" t="s">
        <v>2800</v>
      </c>
    </row>
    <row r="123" spans="1:12" ht="24.75" customHeight="1">
      <c r="A123" s="65">
        <v>119</v>
      </c>
      <c r="B123" s="113" t="s">
        <v>2801</v>
      </c>
      <c r="C123" s="114">
        <v>2</v>
      </c>
      <c r="D123" s="114" t="s">
        <v>2802</v>
      </c>
      <c r="E123" s="115" t="s">
        <v>2803</v>
      </c>
      <c r="F123" s="114" t="s">
        <v>2804</v>
      </c>
      <c r="G123" s="115" t="s">
        <v>1224</v>
      </c>
      <c r="H123" s="116">
        <v>250</v>
      </c>
      <c r="I123" s="116">
        <v>250</v>
      </c>
      <c r="J123" s="115" t="s">
        <v>2805</v>
      </c>
      <c r="K123" s="117" t="s">
        <v>2806</v>
      </c>
      <c r="L123" s="114" t="s">
        <v>2807</v>
      </c>
    </row>
    <row r="124" spans="1:12" ht="24.75" customHeight="1">
      <c r="A124" s="65">
        <v>120</v>
      </c>
      <c r="B124" s="114" t="s">
        <v>2801</v>
      </c>
      <c r="C124" s="114">
        <v>2</v>
      </c>
      <c r="D124" s="114" t="s">
        <v>2802</v>
      </c>
      <c r="E124" s="115" t="s">
        <v>2808</v>
      </c>
      <c r="F124" s="114" t="s">
        <v>2809</v>
      </c>
      <c r="G124" s="114" t="s">
        <v>2810</v>
      </c>
      <c r="H124" s="116">
        <v>25</v>
      </c>
      <c r="I124" s="116">
        <v>25</v>
      </c>
      <c r="J124" s="115" t="s">
        <v>2805</v>
      </c>
      <c r="K124" s="117" t="s">
        <v>2811</v>
      </c>
      <c r="L124" s="114" t="s">
        <v>2812</v>
      </c>
    </row>
    <row r="125" spans="1:12" ht="24.75" customHeight="1">
      <c r="A125" s="65">
        <v>121</v>
      </c>
      <c r="B125" s="114" t="s">
        <v>2801</v>
      </c>
      <c r="C125" s="114">
        <v>2</v>
      </c>
      <c r="D125" s="114" t="s">
        <v>1221</v>
      </c>
      <c r="E125" s="115" t="s">
        <v>2813</v>
      </c>
      <c r="F125" s="114" t="s">
        <v>1223</v>
      </c>
      <c r="G125" s="115" t="s">
        <v>1224</v>
      </c>
      <c r="H125" s="116">
        <v>3500</v>
      </c>
      <c r="I125" s="116">
        <v>3500</v>
      </c>
      <c r="J125" s="115" t="s">
        <v>2814</v>
      </c>
      <c r="K125" s="114" t="s">
        <v>2815</v>
      </c>
      <c r="L125" s="114" t="s">
        <v>2816</v>
      </c>
    </row>
    <row r="126" spans="1:12" ht="24.75" customHeight="1">
      <c r="A126" s="65">
        <v>122</v>
      </c>
      <c r="B126" s="114" t="s">
        <v>2801</v>
      </c>
      <c r="C126" s="114">
        <v>2</v>
      </c>
      <c r="D126" s="114" t="s">
        <v>1221</v>
      </c>
      <c r="E126" s="115" t="s">
        <v>2817</v>
      </c>
      <c r="F126" s="114" t="s">
        <v>1223</v>
      </c>
      <c r="G126" s="115" t="s">
        <v>1224</v>
      </c>
      <c r="H126" s="116">
        <v>400</v>
      </c>
      <c r="I126" s="116">
        <v>400</v>
      </c>
      <c r="J126" s="115" t="s">
        <v>2814</v>
      </c>
      <c r="K126" s="114" t="s">
        <v>2818</v>
      </c>
      <c r="L126" s="114" t="s">
        <v>2819</v>
      </c>
    </row>
    <row r="127" spans="1:12" ht="24.75" customHeight="1">
      <c r="A127" s="65">
        <v>123</v>
      </c>
      <c r="B127" s="114" t="s">
        <v>2801</v>
      </c>
      <c r="C127" s="114">
        <v>2</v>
      </c>
      <c r="D127" s="114" t="s">
        <v>1221</v>
      </c>
      <c r="E127" s="115" t="s">
        <v>2820</v>
      </c>
      <c r="F127" s="114" t="s">
        <v>1223</v>
      </c>
      <c r="G127" s="115" t="s">
        <v>1224</v>
      </c>
      <c r="H127" s="116">
        <v>320</v>
      </c>
      <c r="I127" s="116">
        <v>320</v>
      </c>
      <c r="J127" s="115" t="s">
        <v>2814</v>
      </c>
      <c r="K127" s="114" t="s">
        <v>2821</v>
      </c>
      <c r="L127" s="114" t="s">
        <v>2822</v>
      </c>
    </row>
    <row r="128" spans="1:12" ht="24.75" customHeight="1">
      <c r="A128" s="65">
        <v>124</v>
      </c>
      <c r="B128" s="114" t="s">
        <v>2801</v>
      </c>
      <c r="C128" s="114">
        <v>2</v>
      </c>
      <c r="D128" s="114" t="s">
        <v>1221</v>
      </c>
      <c r="E128" s="115" t="s">
        <v>2823</v>
      </c>
      <c r="F128" s="114" t="s">
        <v>1223</v>
      </c>
      <c r="G128" s="115" t="s">
        <v>1224</v>
      </c>
      <c r="H128" s="116">
        <v>350</v>
      </c>
      <c r="I128" s="116">
        <v>350</v>
      </c>
      <c r="J128" s="115" t="s">
        <v>2814</v>
      </c>
      <c r="K128" s="114" t="s">
        <v>2824</v>
      </c>
      <c r="L128" s="114" t="s">
        <v>2825</v>
      </c>
    </row>
    <row r="129" spans="1:12" ht="24.75" customHeight="1">
      <c r="A129" s="65">
        <v>125</v>
      </c>
      <c r="B129" s="114" t="s">
        <v>2801</v>
      </c>
      <c r="C129" s="114">
        <v>2</v>
      </c>
      <c r="D129" s="114" t="s">
        <v>1221</v>
      </c>
      <c r="E129" s="115" t="s">
        <v>2826</v>
      </c>
      <c r="F129" s="114" t="s">
        <v>1223</v>
      </c>
      <c r="G129" s="115" t="s">
        <v>1224</v>
      </c>
      <c r="H129" s="116">
        <v>100</v>
      </c>
      <c r="I129" s="116">
        <v>100</v>
      </c>
      <c r="J129" s="115" t="s">
        <v>2814</v>
      </c>
      <c r="K129" s="114" t="s">
        <v>2818</v>
      </c>
      <c r="L129" s="114" t="s">
        <v>2819</v>
      </c>
    </row>
    <row r="130" spans="1:12" ht="24.75" customHeight="1">
      <c r="A130" s="65">
        <v>126</v>
      </c>
      <c r="B130" s="113" t="s">
        <v>2801</v>
      </c>
      <c r="C130" s="114">
        <v>2</v>
      </c>
      <c r="D130" s="114" t="s">
        <v>1221</v>
      </c>
      <c r="E130" s="115" t="s">
        <v>2827</v>
      </c>
      <c r="F130" s="114" t="s">
        <v>2754</v>
      </c>
      <c r="G130" s="114" t="s">
        <v>1224</v>
      </c>
      <c r="H130" s="116">
        <v>285</v>
      </c>
      <c r="I130" s="116">
        <v>285</v>
      </c>
      <c r="J130" s="115" t="s">
        <v>2828</v>
      </c>
      <c r="K130" s="117" t="s">
        <v>2829</v>
      </c>
      <c r="L130" s="114" t="s">
        <v>2830</v>
      </c>
    </row>
    <row r="131" spans="1:12" ht="24.75" customHeight="1">
      <c r="A131" s="65">
        <v>127</v>
      </c>
      <c r="B131" s="113" t="s">
        <v>2801</v>
      </c>
      <c r="C131" s="114">
        <v>2</v>
      </c>
      <c r="D131" s="114" t="s">
        <v>1221</v>
      </c>
      <c r="E131" s="115" t="s">
        <v>2831</v>
      </c>
      <c r="F131" s="114" t="s">
        <v>2754</v>
      </c>
      <c r="G131" s="114" t="s">
        <v>1224</v>
      </c>
      <c r="H131" s="116">
        <v>295</v>
      </c>
      <c r="I131" s="116">
        <v>295</v>
      </c>
      <c r="J131" s="115" t="s">
        <v>2828</v>
      </c>
      <c r="K131" s="117" t="s">
        <v>2829</v>
      </c>
      <c r="L131" s="114" t="s">
        <v>2830</v>
      </c>
    </row>
    <row r="132" spans="1:12" ht="24.75" customHeight="1">
      <c r="A132" s="65">
        <v>128</v>
      </c>
      <c r="B132" s="113" t="s">
        <v>2801</v>
      </c>
      <c r="C132" s="112">
        <v>2</v>
      </c>
      <c r="D132" s="112" t="s">
        <v>15</v>
      </c>
      <c r="E132" s="111" t="s">
        <v>2832</v>
      </c>
      <c r="F132" s="112" t="s">
        <v>2769</v>
      </c>
      <c r="G132" s="112" t="s">
        <v>17</v>
      </c>
      <c r="H132" s="116">
        <v>110</v>
      </c>
      <c r="I132" s="116">
        <v>110</v>
      </c>
      <c r="J132" s="115" t="s">
        <v>2828</v>
      </c>
      <c r="K132" s="117" t="s">
        <v>2829</v>
      </c>
      <c r="L132" s="114" t="s">
        <v>2830</v>
      </c>
    </row>
    <row r="133" spans="1:12" ht="24.75" customHeight="1">
      <c r="A133" s="65">
        <v>129</v>
      </c>
      <c r="B133" s="113" t="s">
        <v>2801</v>
      </c>
      <c r="C133" s="112">
        <v>2</v>
      </c>
      <c r="D133" s="112" t="s">
        <v>15</v>
      </c>
      <c r="E133" s="111" t="s">
        <v>2833</v>
      </c>
      <c r="F133" s="112" t="s">
        <v>2809</v>
      </c>
      <c r="G133" s="112" t="s">
        <v>17</v>
      </c>
      <c r="H133" s="116">
        <v>50</v>
      </c>
      <c r="I133" s="116">
        <v>50</v>
      </c>
      <c r="J133" s="115" t="s">
        <v>2828</v>
      </c>
      <c r="K133" s="117" t="s">
        <v>2834</v>
      </c>
      <c r="L133" s="114" t="s">
        <v>2835</v>
      </c>
    </row>
    <row r="134" spans="1:12" ht="24.75" customHeight="1">
      <c r="A134" s="65">
        <v>130</v>
      </c>
      <c r="B134" s="113" t="s">
        <v>2801</v>
      </c>
      <c r="C134" s="120">
        <v>2</v>
      </c>
      <c r="D134" s="120" t="s">
        <v>1221</v>
      </c>
      <c r="E134" s="16" t="s">
        <v>2836</v>
      </c>
      <c r="F134" s="120" t="s">
        <v>2804</v>
      </c>
      <c r="G134" s="120" t="s">
        <v>1224</v>
      </c>
      <c r="H134" s="66">
        <v>30</v>
      </c>
      <c r="I134" s="66">
        <v>30</v>
      </c>
      <c r="J134" s="115" t="s">
        <v>2828</v>
      </c>
      <c r="K134" s="117" t="s">
        <v>2834</v>
      </c>
      <c r="L134" s="114" t="s">
        <v>2835</v>
      </c>
    </row>
    <row r="135" spans="1:12" ht="24.75" customHeight="1">
      <c r="A135" s="65">
        <v>131</v>
      </c>
      <c r="B135" s="113" t="s">
        <v>2801</v>
      </c>
      <c r="C135" s="120">
        <v>2</v>
      </c>
      <c r="D135" s="120" t="s">
        <v>1221</v>
      </c>
      <c r="E135" s="16" t="s">
        <v>2836</v>
      </c>
      <c r="F135" s="120" t="s">
        <v>2804</v>
      </c>
      <c r="G135" s="120" t="s">
        <v>1224</v>
      </c>
      <c r="H135" s="66">
        <v>30</v>
      </c>
      <c r="I135" s="66">
        <v>30</v>
      </c>
      <c r="J135" s="115" t="s">
        <v>2828</v>
      </c>
      <c r="K135" s="117" t="s">
        <v>2834</v>
      </c>
      <c r="L135" s="114" t="s">
        <v>2835</v>
      </c>
    </row>
    <row r="136" spans="1:12" ht="24.75" customHeight="1">
      <c r="A136" s="65">
        <v>132</v>
      </c>
      <c r="B136" s="113" t="s">
        <v>2801</v>
      </c>
      <c r="C136" s="114">
        <v>6</v>
      </c>
      <c r="D136" s="114" t="s">
        <v>1221</v>
      </c>
      <c r="E136" s="115" t="s">
        <v>2837</v>
      </c>
      <c r="F136" s="114" t="s">
        <v>2236</v>
      </c>
      <c r="G136" s="114" t="s">
        <v>1224</v>
      </c>
      <c r="H136" s="116">
        <v>1200</v>
      </c>
      <c r="I136" s="116">
        <v>1110</v>
      </c>
      <c r="J136" s="115" t="s">
        <v>2838</v>
      </c>
      <c r="K136" s="117" t="s">
        <v>2839</v>
      </c>
      <c r="L136" s="114" t="s">
        <v>2840</v>
      </c>
    </row>
    <row r="137" spans="1:12" ht="24.75" customHeight="1">
      <c r="A137" s="65">
        <v>133</v>
      </c>
      <c r="B137" s="113" t="s">
        <v>2801</v>
      </c>
      <c r="C137" s="114">
        <v>3</v>
      </c>
      <c r="D137" s="114" t="s">
        <v>1221</v>
      </c>
      <c r="E137" s="67" t="s">
        <v>2841</v>
      </c>
      <c r="F137" s="114" t="s">
        <v>2236</v>
      </c>
      <c r="G137" s="114" t="s">
        <v>1224</v>
      </c>
      <c r="H137" s="116">
        <v>60</v>
      </c>
      <c r="I137" s="116">
        <v>60</v>
      </c>
      <c r="J137" s="115" t="s">
        <v>2842</v>
      </c>
      <c r="K137" s="117" t="s">
        <v>2843</v>
      </c>
      <c r="L137" s="114" t="s">
        <v>2844</v>
      </c>
    </row>
    <row r="138" spans="1:12" ht="24.75" customHeight="1">
      <c r="A138" s="65">
        <v>134</v>
      </c>
      <c r="B138" s="113" t="s">
        <v>2801</v>
      </c>
      <c r="C138" s="114">
        <v>3</v>
      </c>
      <c r="D138" s="114" t="s">
        <v>1221</v>
      </c>
      <c r="E138" s="67" t="s">
        <v>2845</v>
      </c>
      <c r="F138" s="114" t="s">
        <v>2236</v>
      </c>
      <c r="G138" s="114" t="s">
        <v>1224</v>
      </c>
      <c r="H138" s="116">
        <v>130</v>
      </c>
      <c r="I138" s="116">
        <v>130</v>
      </c>
      <c r="J138" s="115" t="s">
        <v>2842</v>
      </c>
      <c r="K138" s="117" t="s">
        <v>2843</v>
      </c>
      <c r="L138" s="114" t="s">
        <v>2844</v>
      </c>
    </row>
    <row r="139" spans="1:12" ht="24.75" customHeight="1">
      <c r="A139" s="65">
        <v>135</v>
      </c>
      <c r="B139" s="113" t="s">
        <v>2801</v>
      </c>
      <c r="C139" s="112">
        <v>3</v>
      </c>
      <c r="D139" s="114" t="s">
        <v>1221</v>
      </c>
      <c r="E139" s="67" t="s">
        <v>2846</v>
      </c>
      <c r="F139" s="114" t="s">
        <v>2236</v>
      </c>
      <c r="G139" s="114" t="s">
        <v>1224</v>
      </c>
      <c r="H139" s="116">
        <v>80</v>
      </c>
      <c r="I139" s="116">
        <v>80</v>
      </c>
      <c r="J139" s="115" t="s">
        <v>2842</v>
      </c>
      <c r="K139" s="117" t="s">
        <v>2847</v>
      </c>
      <c r="L139" s="114" t="s">
        <v>2848</v>
      </c>
    </row>
    <row r="140" spans="1:12" ht="24.75" customHeight="1">
      <c r="A140" s="65">
        <v>136</v>
      </c>
      <c r="B140" s="113" t="s">
        <v>2801</v>
      </c>
      <c r="C140" s="114">
        <v>3</v>
      </c>
      <c r="D140" s="114" t="s">
        <v>1221</v>
      </c>
      <c r="E140" s="67" t="s">
        <v>2849</v>
      </c>
      <c r="F140" s="114" t="s">
        <v>2236</v>
      </c>
      <c r="G140" s="114" t="s">
        <v>1224</v>
      </c>
      <c r="H140" s="116">
        <v>220</v>
      </c>
      <c r="I140" s="116">
        <v>220</v>
      </c>
      <c r="J140" s="115" t="s">
        <v>2842</v>
      </c>
      <c r="K140" s="117" t="s">
        <v>2847</v>
      </c>
      <c r="L140" s="114" t="s">
        <v>2848</v>
      </c>
    </row>
    <row r="141" spans="1:12" ht="24.75" customHeight="1">
      <c r="A141" s="65">
        <v>137</v>
      </c>
      <c r="B141" s="113" t="s">
        <v>2801</v>
      </c>
      <c r="C141" s="112">
        <v>5</v>
      </c>
      <c r="D141" s="114" t="s">
        <v>1221</v>
      </c>
      <c r="E141" s="67" t="s">
        <v>2850</v>
      </c>
      <c r="F141" s="114" t="s">
        <v>2236</v>
      </c>
      <c r="G141" s="114" t="s">
        <v>1224</v>
      </c>
      <c r="H141" s="116">
        <v>115</v>
      </c>
      <c r="I141" s="116">
        <v>115</v>
      </c>
      <c r="J141" s="115" t="s">
        <v>2842</v>
      </c>
      <c r="K141" s="117" t="s">
        <v>2851</v>
      </c>
      <c r="L141" s="114" t="s">
        <v>2852</v>
      </c>
    </row>
    <row r="142" spans="1:12" ht="24.75" customHeight="1">
      <c r="A142" s="65">
        <v>138</v>
      </c>
      <c r="B142" s="113" t="s">
        <v>2801</v>
      </c>
      <c r="C142" s="120">
        <v>1</v>
      </c>
      <c r="D142" s="114" t="s">
        <v>1221</v>
      </c>
      <c r="E142" s="67" t="s">
        <v>2853</v>
      </c>
      <c r="F142" s="120" t="s">
        <v>2754</v>
      </c>
      <c r="G142" s="114" t="s">
        <v>1224</v>
      </c>
      <c r="H142" s="66">
        <v>123</v>
      </c>
      <c r="I142" s="66">
        <v>123</v>
      </c>
      <c r="J142" s="115" t="s">
        <v>2842</v>
      </c>
      <c r="K142" s="117" t="s">
        <v>2854</v>
      </c>
      <c r="L142" s="114" t="s">
        <v>2855</v>
      </c>
    </row>
    <row r="143" spans="1:12" ht="24.75" customHeight="1">
      <c r="A143" s="65">
        <v>139</v>
      </c>
      <c r="B143" s="113" t="s">
        <v>2801</v>
      </c>
      <c r="C143" s="114">
        <v>3</v>
      </c>
      <c r="D143" s="114" t="s">
        <v>1221</v>
      </c>
      <c r="E143" s="115" t="s">
        <v>2856</v>
      </c>
      <c r="F143" s="114" t="s">
        <v>2769</v>
      </c>
      <c r="G143" s="114" t="s">
        <v>1224</v>
      </c>
      <c r="H143" s="116">
        <v>25</v>
      </c>
      <c r="I143" s="116">
        <v>25</v>
      </c>
      <c r="J143" s="115" t="s">
        <v>2842</v>
      </c>
      <c r="K143" s="117" t="s">
        <v>2857</v>
      </c>
      <c r="L143" s="114" t="s">
        <v>2858</v>
      </c>
    </row>
    <row r="144" spans="1:12" ht="24.75" customHeight="1">
      <c r="A144" s="65">
        <v>140</v>
      </c>
      <c r="B144" s="113" t="s">
        <v>2801</v>
      </c>
      <c r="C144" s="114">
        <v>4</v>
      </c>
      <c r="D144" s="114" t="s">
        <v>1221</v>
      </c>
      <c r="E144" s="115" t="s">
        <v>2859</v>
      </c>
      <c r="F144" s="114" t="s">
        <v>2769</v>
      </c>
      <c r="G144" s="114" t="s">
        <v>1224</v>
      </c>
      <c r="H144" s="116">
        <v>25</v>
      </c>
      <c r="I144" s="116">
        <v>25</v>
      </c>
      <c r="J144" s="115" t="s">
        <v>2842</v>
      </c>
      <c r="K144" s="117" t="s">
        <v>2857</v>
      </c>
      <c r="L144" s="114" t="s">
        <v>2858</v>
      </c>
    </row>
    <row r="145" spans="1:12" ht="24.75" customHeight="1">
      <c r="A145" s="65">
        <v>141</v>
      </c>
      <c r="B145" s="113" t="s">
        <v>2801</v>
      </c>
      <c r="C145" s="112">
        <v>5</v>
      </c>
      <c r="D145" s="114" t="s">
        <v>1221</v>
      </c>
      <c r="E145" s="111" t="s">
        <v>2860</v>
      </c>
      <c r="F145" s="114" t="s">
        <v>2769</v>
      </c>
      <c r="G145" s="114" t="s">
        <v>1224</v>
      </c>
      <c r="H145" s="20">
        <v>30</v>
      </c>
      <c r="I145" s="20">
        <v>30</v>
      </c>
      <c r="J145" s="115" t="s">
        <v>2842</v>
      </c>
      <c r="K145" s="117" t="s">
        <v>2861</v>
      </c>
      <c r="L145" s="114" t="s">
        <v>2858</v>
      </c>
    </row>
    <row r="146" spans="1:12" ht="24.75" customHeight="1">
      <c r="A146" s="65">
        <v>142</v>
      </c>
      <c r="B146" s="113" t="s">
        <v>2801</v>
      </c>
      <c r="C146" s="114">
        <v>2</v>
      </c>
      <c r="D146" s="114" t="s">
        <v>1221</v>
      </c>
      <c r="E146" s="7" t="s">
        <v>2862</v>
      </c>
      <c r="F146" s="114" t="s">
        <v>2769</v>
      </c>
      <c r="G146" s="114" t="s">
        <v>1224</v>
      </c>
      <c r="H146" s="116">
        <v>70</v>
      </c>
      <c r="I146" s="116">
        <v>70</v>
      </c>
      <c r="J146" s="115" t="s">
        <v>2842</v>
      </c>
      <c r="K146" s="117" t="s">
        <v>2863</v>
      </c>
      <c r="L146" s="114" t="s">
        <v>2864</v>
      </c>
    </row>
    <row r="147" spans="1:12" ht="24.75" customHeight="1">
      <c r="A147" s="65">
        <v>143</v>
      </c>
      <c r="B147" s="113" t="s">
        <v>2801</v>
      </c>
      <c r="C147" s="112">
        <v>2</v>
      </c>
      <c r="D147" s="114" t="s">
        <v>1221</v>
      </c>
      <c r="E147" s="111" t="s">
        <v>2865</v>
      </c>
      <c r="F147" s="114" t="s">
        <v>2769</v>
      </c>
      <c r="G147" s="114" t="s">
        <v>1224</v>
      </c>
      <c r="H147" s="116">
        <v>30</v>
      </c>
      <c r="I147" s="116">
        <v>30</v>
      </c>
      <c r="J147" s="115" t="s">
        <v>2842</v>
      </c>
      <c r="K147" s="117" t="s">
        <v>2863</v>
      </c>
      <c r="L147" s="114" t="s">
        <v>521</v>
      </c>
    </row>
    <row r="148" spans="1:12" ht="24.75" customHeight="1">
      <c r="A148" s="65">
        <v>144</v>
      </c>
      <c r="B148" s="113" t="s">
        <v>2801</v>
      </c>
      <c r="C148" s="114">
        <v>3</v>
      </c>
      <c r="D148" s="114" t="s">
        <v>1221</v>
      </c>
      <c r="E148" s="115" t="s">
        <v>2866</v>
      </c>
      <c r="F148" s="114" t="s">
        <v>1244</v>
      </c>
      <c r="G148" s="114" t="s">
        <v>1224</v>
      </c>
      <c r="H148" s="116">
        <v>400</v>
      </c>
      <c r="I148" s="116">
        <v>380</v>
      </c>
      <c r="J148" s="115" t="s">
        <v>2867</v>
      </c>
      <c r="K148" s="117" t="s">
        <v>2868</v>
      </c>
      <c r="L148" s="114" t="s">
        <v>2869</v>
      </c>
    </row>
    <row r="149" spans="1:12" ht="24.75" customHeight="1">
      <c r="A149" s="65">
        <v>145</v>
      </c>
      <c r="B149" s="113" t="s">
        <v>2801</v>
      </c>
      <c r="C149" s="114">
        <v>3</v>
      </c>
      <c r="D149" s="114" t="s">
        <v>1221</v>
      </c>
      <c r="E149" s="115" t="s">
        <v>2870</v>
      </c>
      <c r="F149" s="114" t="s">
        <v>1223</v>
      </c>
      <c r="G149" s="114" t="s">
        <v>1224</v>
      </c>
      <c r="H149" s="116">
        <v>20</v>
      </c>
      <c r="I149" s="116">
        <v>20</v>
      </c>
      <c r="J149" s="115" t="s">
        <v>2871</v>
      </c>
      <c r="K149" s="117" t="s">
        <v>2872</v>
      </c>
      <c r="L149" s="114" t="s">
        <v>2873</v>
      </c>
    </row>
    <row r="150" spans="1:12" ht="24.75" customHeight="1">
      <c r="A150" s="65">
        <v>146</v>
      </c>
      <c r="B150" s="113" t="s">
        <v>2801</v>
      </c>
      <c r="C150" s="114">
        <v>3</v>
      </c>
      <c r="D150" s="114" t="s">
        <v>1221</v>
      </c>
      <c r="E150" s="115" t="s">
        <v>2874</v>
      </c>
      <c r="F150" s="114" t="s">
        <v>1255</v>
      </c>
      <c r="G150" s="114" t="s">
        <v>1224</v>
      </c>
      <c r="H150" s="116">
        <v>150</v>
      </c>
      <c r="I150" s="116">
        <v>140</v>
      </c>
      <c r="J150" s="115" t="s">
        <v>2875</v>
      </c>
      <c r="K150" s="117" t="s">
        <v>2876</v>
      </c>
      <c r="L150" s="114" t="s">
        <v>2877</v>
      </c>
    </row>
    <row r="151" spans="1:12" ht="24.75" customHeight="1">
      <c r="A151" s="65">
        <v>147</v>
      </c>
      <c r="B151" s="113" t="s">
        <v>2801</v>
      </c>
      <c r="C151" s="114">
        <v>3</v>
      </c>
      <c r="D151" s="114" t="s">
        <v>1221</v>
      </c>
      <c r="E151" s="115" t="s">
        <v>2878</v>
      </c>
      <c r="F151" s="114" t="s">
        <v>2236</v>
      </c>
      <c r="G151" s="114" t="s">
        <v>1224</v>
      </c>
      <c r="H151" s="116">
        <v>81</v>
      </c>
      <c r="I151" s="116">
        <v>81</v>
      </c>
      <c r="J151" s="115" t="s">
        <v>2879</v>
      </c>
      <c r="K151" s="117" t="s">
        <v>2880</v>
      </c>
      <c r="L151" s="114" t="s">
        <v>2881</v>
      </c>
    </row>
    <row r="152" spans="1:12" ht="24.75" customHeight="1">
      <c r="A152" s="65">
        <v>148</v>
      </c>
      <c r="B152" s="113" t="s">
        <v>2801</v>
      </c>
      <c r="C152" s="114">
        <v>3</v>
      </c>
      <c r="D152" s="114" t="s">
        <v>1221</v>
      </c>
      <c r="E152" s="115" t="s">
        <v>2882</v>
      </c>
      <c r="F152" s="114" t="s">
        <v>2236</v>
      </c>
      <c r="G152" s="114" t="s">
        <v>1224</v>
      </c>
      <c r="H152" s="116">
        <v>300</v>
      </c>
      <c r="I152" s="116">
        <v>280</v>
      </c>
      <c r="J152" s="115" t="s">
        <v>2883</v>
      </c>
      <c r="K152" s="117" t="s">
        <v>2884</v>
      </c>
      <c r="L152" s="114" t="s">
        <v>2885</v>
      </c>
    </row>
    <row r="153" spans="1:12" ht="24.75" customHeight="1">
      <c r="A153" s="65">
        <v>149</v>
      </c>
      <c r="B153" s="113" t="s">
        <v>2801</v>
      </c>
      <c r="C153" s="114">
        <v>3</v>
      </c>
      <c r="D153" s="114" t="s">
        <v>1221</v>
      </c>
      <c r="E153" s="115" t="s">
        <v>2886</v>
      </c>
      <c r="F153" s="114" t="s">
        <v>1223</v>
      </c>
      <c r="G153" s="114" t="s">
        <v>1224</v>
      </c>
      <c r="H153" s="116">
        <v>100</v>
      </c>
      <c r="I153" s="116">
        <v>100</v>
      </c>
      <c r="J153" s="115" t="s">
        <v>2883</v>
      </c>
      <c r="K153" s="117" t="s">
        <v>2887</v>
      </c>
      <c r="L153" s="114" t="s">
        <v>2888</v>
      </c>
    </row>
    <row r="154" spans="1:12" ht="24.75" customHeight="1">
      <c r="A154" s="65">
        <v>150</v>
      </c>
      <c r="B154" s="113" t="s">
        <v>2801</v>
      </c>
      <c r="C154" s="114">
        <v>4</v>
      </c>
      <c r="D154" s="114" t="s">
        <v>1221</v>
      </c>
      <c r="E154" s="115" t="s">
        <v>2889</v>
      </c>
      <c r="F154" s="114" t="s">
        <v>1244</v>
      </c>
      <c r="G154" s="114" t="s">
        <v>1224</v>
      </c>
      <c r="H154" s="116">
        <v>300</v>
      </c>
      <c r="I154" s="116">
        <v>300</v>
      </c>
      <c r="J154" s="115" t="s">
        <v>2875</v>
      </c>
      <c r="K154" s="117" t="s">
        <v>2890</v>
      </c>
      <c r="L154" s="114" t="s">
        <v>2891</v>
      </c>
    </row>
    <row r="155" spans="1:12" ht="24.75" customHeight="1">
      <c r="A155" s="65">
        <v>151</v>
      </c>
      <c r="B155" s="113" t="s">
        <v>2801</v>
      </c>
      <c r="C155" s="114">
        <v>4</v>
      </c>
      <c r="D155" s="114" t="s">
        <v>1221</v>
      </c>
      <c r="E155" s="115" t="s">
        <v>2892</v>
      </c>
      <c r="F155" s="114" t="s">
        <v>1255</v>
      </c>
      <c r="G155" s="114" t="s">
        <v>1256</v>
      </c>
      <c r="H155" s="116">
        <v>1131</v>
      </c>
      <c r="I155" s="116">
        <v>1061</v>
      </c>
      <c r="J155" s="115" t="s">
        <v>2875</v>
      </c>
      <c r="K155" s="117" t="s">
        <v>2884</v>
      </c>
      <c r="L155" s="114" t="s">
        <v>2885</v>
      </c>
    </row>
    <row r="156" spans="1:12" ht="24.75" customHeight="1">
      <c r="A156" s="65">
        <v>152</v>
      </c>
      <c r="B156" s="113" t="s">
        <v>2801</v>
      </c>
      <c r="C156" s="114">
        <v>6</v>
      </c>
      <c r="D156" s="114" t="s">
        <v>1221</v>
      </c>
      <c r="E156" s="115" t="s">
        <v>2893</v>
      </c>
      <c r="F156" s="114" t="s">
        <v>2236</v>
      </c>
      <c r="G156" s="114" t="s">
        <v>1224</v>
      </c>
      <c r="H156" s="116">
        <v>1200</v>
      </c>
      <c r="I156" s="116">
        <v>1110</v>
      </c>
      <c r="J156" s="115" t="s">
        <v>2838</v>
      </c>
      <c r="K156" s="117" t="s">
        <v>2839</v>
      </c>
      <c r="L156" s="114" t="s">
        <v>2894</v>
      </c>
    </row>
    <row r="157" spans="1:12" ht="24.75" customHeight="1">
      <c r="A157" s="65">
        <v>153</v>
      </c>
      <c r="B157" s="139" t="s">
        <v>2895</v>
      </c>
      <c r="C157" s="214" t="s">
        <v>2896</v>
      </c>
      <c r="D157" s="140" t="s">
        <v>1221</v>
      </c>
      <c r="E157" s="141" t="s">
        <v>2897</v>
      </c>
      <c r="F157" s="140" t="s">
        <v>2786</v>
      </c>
      <c r="G157" s="140" t="s">
        <v>1224</v>
      </c>
      <c r="H157" s="142">
        <v>130</v>
      </c>
      <c r="I157" s="142">
        <v>120</v>
      </c>
      <c r="J157" s="141" t="s">
        <v>2898</v>
      </c>
      <c r="K157" s="140" t="s">
        <v>2899</v>
      </c>
      <c r="L157" s="140" t="s">
        <v>2900</v>
      </c>
    </row>
    <row r="158" spans="1:12" ht="24.75" customHeight="1">
      <c r="A158" s="65">
        <v>154</v>
      </c>
      <c r="B158" s="139" t="s">
        <v>2895</v>
      </c>
      <c r="C158" s="140">
        <v>3</v>
      </c>
      <c r="D158" s="140" t="s">
        <v>1221</v>
      </c>
      <c r="E158" s="141" t="s">
        <v>2901</v>
      </c>
      <c r="F158" s="140" t="s">
        <v>1244</v>
      </c>
      <c r="G158" s="140" t="s">
        <v>1224</v>
      </c>
      <c r="H158" s="142">
        <v>450</v>
      </c>
      <c r="I158" s="142">
        <v>450</v>
      </c>
      <c r="J158" s="141" t="s">
        <v>2898</v>
      </c>
      <c r="K158" s="140" t="s">
        <v>2902</v>
      </c>
      <c r="L158" s="140" t="s">
        <v>2903</v>
      </c>
    </row>
    <row r="159" spans="1:12" ht="24.75" customHeight="1">
      <c r="A159" s="65">
        <v>155</v>
      </c>
      <c r="B159" s="139" t="s">
        <v>2895</v>
      </c>
      <c r="C159" s="143">
        <v>5</v>
      </c>
      <c r="D159" s="143" t="s">
        <v>15</v>
      </c>
      <c r="E159" s="144" t="s">
        <v>2904</v>
      </c>
      <c r="F159" s="143" t="s">
        <v>2804</v>
      </c>
      <c r="G159" s="143" t="s">
        <v>17</v>
      </c>
      <c r="H159" s="142">
        <v>108</v>
      </c>
      <c r="I159" s="142">
        <v>20</v>
      </c>
      <c r="J159" s="144" t="s">
        <v>2898</v>
      </c>
      <c r="K159" s="140" t="s">
        <v>2905</v>
      </c>
      <c r="L159" s="140" t="s">
        <v>2906</v>
      </c>
    </row>
    <row r="160" spans="1:12" ht="24.75" customHeight="1">
      <c r="A160" s="65">
        <v>156</v>
      </c>
      <c r="B160" s="139" t="s">
        <v>2895</v>
      </c>
      <c r="C160" s="140">
        <v>3</v>
      </c>
      <c r="D160" s="140" t="s">
        <v>1221</v>
      </c>
      <c r="E160" s="215" t="s">
        <v>2907</v>
      </c>
      <c r="F160" s="140" t="s">
        <v>2754</v>
      </c>
      <c r="G160" s="140" t="s">
        <v>1224</v>
      </c>
      <c r="H160" s="142">
        <v>25</v>
      </c>
      <c r="I160" s="142">
        <v>5</v>
      </c>
      <c r="J160" s="141" t="s">
        <v>2898</v>
      </c>
      <c r="K160" s="140" t="s">
        <v>2908</v>
      </c>
      <c r="L160" s="140" t="s">
        <v>2909</v>
      </c>
    </row>
    <row r="161" spans="1:12" ht="24.75" customHeight="1">
      <c r="A161" s="65">
        <v>157</v>
      </c>
      <c r="B161" s="139" t="s">
        <v>2895</v>
      </c>
      <c r="C161" s="216" t="s">
        <v>2910</v>
      </c>
      <c r="D161" s="143" t="s">
        <v>15</v>
      </c>
      <c r="E161" s="144" t="s">
        <v>2911</v>
      </c>
      <c r="F161" s="143" t="s">
        <v>2236</v>
      </c>
      <c r="G161" s="143" t="s">
        <v>17</v>
      </c>
      <c r="H161" s="142">
        <v>81</v>
      </c>
      <c r="I161" s="142">
        <v>81</v>
      </c>
      <c r="J161" s="141" t="s">
        <v>2898</v>
      </c>
      <c r="K161" s="140" t="s">
        <v>2899</v>
      </c>
      <c r="L161" s="140" t="s">
        <v>2900</v>
      </c>
    </row>
    <row r="162" spans="1:12" ht="24.75" customHeight="1">
      <c r="A162" s="65">
        <v>158</v>
      </c>
      <c r="B162" s="139" t="s">
        <v>2895</v>
      </c>
      <c r="C162" s="146" t="s">
        <v>2912</v>
      </c>
      <c r="D162" s="146" t="s">
        <v>1221</v>
      </c>
      <c r="E162" s="155" t="s">
        <v>2913</v>
      </c>
      <c r="F162" s="146" t="s">
        <v>2804</v>
      </c>
      <c r="G162" s="146" t="s">
        <v>1224</v>
      </c>
      <c r="H162" s="148">
        <v>48</v>
      </c>
      <c r="I162" s="148">
        <v>0</v>
      </c>
      <c r="J162" s="144" t="s">
        <v>2898</v>
      </c>
      <c r="K162" s="140" t="s">
        <v>2905</v>
      </c>
      <c r="L162" s="140" t="s">
        <v>2906</v>
      </c>
    </row>
    <row r="163" spans="1:12" ht="24.75" customHeight="1">
      <c r="A163" s="65">
        <v>159</v>
      </c>
      <c r="B163" s="139" t="s">
        <v>2895</v>
      </c>
      <c r="C163" s="146" t="s">
        <v>2896</v>
      </c>
      <c r="D163" s="146" t="s">
        <v>1221</v>
      </c>
      <c r="E163" s="155" t="s">
        <v>2914</v>
      </c>
      <c r="F163" s="146" t="s">
        <v>2804</v>
      </c>
      <c r="G163" s="146" t="s">
        <v>1224</v>
      </c>
      <c r="H163" s="148">
        <v>200</v>
      </c>
      <c r="I163" s="148">
        <v>0</v>
      </c>
      <c r="J163" s="144" t="s">
        <v>2898</v>
      </c>
      <c r="K163" s="140" t="s">
        <v>2905</v>
      </c>
      <c r="L163" s="140" t="s">
        <v>2906</v>
      </c>
    </row>
    <row r="164" spans="1:12" ht="24.75" customHeight="1">
      <c r="A164" s="65">
        <v>160</v>
      </c>
      <c r="B164" s="139" t="s">
        <v>2895</v>
      </c>
      <c r="C164" s="146">
        <v>3</v>
      </c>
      <c r="D164" s="146" t="s">
        <v>1221</v>
      </c>
      <c r="E164" s="155" t="s">
        <v>2915</v>
      </c>
      <c r="F164" s="146" t="s">
        <v>1244</v>
      </c>
      <c r="G164" s="146" t="s">
        <v>1224</v>
      </c>
      <c r="H164" s="148">
        <v>150</v>
      </c>
      <c r="I164" s="148">
        <v>150</v>
      </c>
      <c r="J164" s="141" t="s">
        <v>2898</v>
      </c>
      <c r="K164" s="140" t="s">
        <v>2902</v>
      </c>
      <c r="L164" s="140" t="s">
        <v>2903</v>
      </c>
    </row>
    <row r="165" spans="1:12" ht="24.75" customHeight="1">
      <c r="A165" s="65">
        <v>161</v>
      </c>
      <c r="B165" s="139" t="s">
        <v>2895</v>
      </c>
      <c r="C165" s="146">
        <v>3</v>
      </c>
      <c r="D165" s="146" t="s">
        <v>1221</v>
      </c>
      <c r="E165" s="155" t="s">
        <v>2916</v>
      </c>
      <c r="F165" s="146" t="s">
        <v>1244</v>
      </c>
      <c r="G165" s="146" t="s">
        <v>1224</v>
      </c>
      <c r="H165" s="148">
        <v>110</v>
      </c>
      <c r="I165" s="148">
        <v>110</v>
      </c>
      <c r="J165" s="141" t="s">
        <v>2898</v>
      </c>
      <c r="K165" s="140" t="s">
        <v>2902</v>
      </c>
      <c r="L165" s="140" t="s">
        <v>2903</v>
      </c>
    </row>
    <row r="166" spans="1:12" ht="24.75" customHeight="1">
      <c r="A166" s="65">
        <v>162</v>
      </c>
      <c r="B166" s="139" t="s">
        <v>2895</v>
      </c>
      <c r="C166" s="146" t="s">
        <v>2910</v>
      </c>
      <c r="D166" s="146" t="s">
        <v>1221</v>
      </c>
      <c r="E166" s="155" t="s">
        <v>2917</v>
      </c>
      <c r="F166" s="146" t="s">
        <v>2236</v>
      </c>
      <c r="G166" s="146" t="s">
        <v>1224</v>
      </c>
      <c r="H166" s="148">
        <v>207</v>
      </c>
      <c r="I166" s="148">
        <v>100</v>
      </c>
      <c r="J166" s="141" t="s">
        <v>2898</v>
      </c>
      <c r="K166" s="140" t="s">
        <v>2899</v>
      </c>
      <c r="L166" s="140" t="s">
        <v>2900</v>
      </c>
    </row>
    <row r="167" spans="1:12" ht="24.75" customHeight="1">
      <c r="A167" s="65">
        <v>163</v>
      </c>
      <c r="B167" s="139" t="s">
        <v>2895</v>
      </c>
      <c r="C167" s="146" t="s">
        <v>2912</v>
      </c>
      <c r="D167" s="146" t="s">
        <v>1221</v>
      </c>
      <c r="E167" s="155" t="s">
        <v>2918</v>
      </c>
      <c r="F167" s="146" t="s">
        <v>2236</v>
      </c>
      <c r="G167" s="146" t="s">
        <v>1224</v>
      </c>
      <c r="H167" s="148">
        <v>350</v>
      </c>
      <c r="I167" s="148">
        <v>350</v>
      </c>
      <c r="J167" s="141" t="s">
        <v>2898</v>
      </c>
      <c r="K167" s="140" t="s">
        <v>2899</v>
      </c>
      <c r="L167" s="140" t="s">
        <v>2900</v>
      </c>
    </row>
    <row r="168" spans="1:12" ht="24.75" customHeight="1">
      <c r="A168" s="65">
        <v>164</v>
      </c>
      <c r="B168" s="139" t="s">
        <v>2895</v>
      </c>
      <c r="C168" s="146" t="s">
        <v>2912</v>
      </c>
      <c r="D168" s="146" t="s">
        <v>1221</v>
      </c>
      <c r="E168" s="155" t="s">
        <v>2919</v>
      </c>
      <c r="F168" s="146" t="s">
        <v>2236</v>
      </c>
      <c r="G168" s="146" t="s">
        <v>1224</v>
      </c>
      <c r="H168" s="148">
        <v>63</v>
      </c>
      <c r="I168" s="148">
        <v>63</v>
      </c>
      <c r="J168" s="141" t="s">
        <v>2898</v>
      </c>
      <c r="K168" s="140" t="s">
        <v>2899</v>
      </c>
      <c r="L168" s="140" t="s">
        <v>2900</v>
      </c>
    </row>
    <row r="169" spans="1:12" ht="24.75" customHeight="1">
      <c r="A169" s="65">
        <v>165</v>
      </c>
      <c r="B169" s="139" t="s">
        <v>2895</v>
      </c>
      <c r="C169" s="140" t="s">
        <v>2910</v>
      </c>
      <c r="D169" s="140" t="s">
        <v>1221</v>
      </c>
      <c r="E169" s="155" t="s">
        <v>2920</v>
      </c>
      <c r="F169" s="146" t="s">
        <v>2236</v>
      </c>
      <c r="G169" s="146" t="s">
        <v>1224</v>
      </c>
      <c r="H169" s="148">
        <v>120</v>
      </c>
      <c r="I169" s="148">
        <v>110</v>
      </c>
      <c r="J169" s="141" t="s">
        <v>2898</v>
      </c>
      <c r="K169" s="140" t="s">
        <v>2899</v>
      </c>
      <c r="L169" s="140" t="s">
        <v>2900</v>
      </c>
    </row>
    <row r="170" spans="1:12" ht="24.75" customHeight="1">
      <c r="A170" s="65">
        <v>166</v>
      </c>
      <c r="B170" s="8" t="s">
        <v>2921</v>
      </c>
      <c r="C170" s="114">
        <v>2</v>
      </c>
      <c r="D170" s="114" t="s">
        <v>1221</v>
      </c>
      <c r="E170" s="115" t="s">
        <v>2922</v>
      </c>
      <c r="F170" s="114" t="s">
        <v>1244</v>
      </c>
      <c r="G170" s="114" t="s">
        <v>1224</v>
      </c>
      <c r="H170" s="68">
        <v>15</v>
      </c>
      <c r="I170" s="68">
        <v>15</v>
      </c>
      <c r="J170" s="115" t="s">
        <v>2923</v>
      </c>
      <c r="K170" s="117" t="s">
        <v>2924</v>
      </c>
      <c r="L170" s="114" t="s">
        <v>2925</v>
      </c>
    </row>
    <row r="171" spans="1:12" ht="24.75" customHeight="1">
      <c r="A171" s="65">
        <v>167</v>
      </c>
      <c r="B171" s="8" t="s">
        <v>2921</v>
      </c>
      <c r="C171" s="114">
        <v>4</v>
      </c>
      <c r="D171" s="114" t="s">
        <v>1221</v>
      </c>
      <c r="E171" s="115" t="s">
        <v>2926</v>
      </c>
      <c r="F171" s="114" t="s">
        <v>1244</v>
      </c>
      <c r="G171" s="114" t="s">
        <v>1224</v>
      </c>
      <c r="H171" s="68">
        <v>23</v>
      </c>
      <c r="I171" s="68">
        <v>23</v>
      </c>
      <c r="J171" s="115" t="s">
        <v>2923</v>
      </c>
      <c r="K171" s="117" t="s">
        <v>2924</v>
      </c>
      <c r="L171" s="114" t="s">
        <v>2925</v>
      </c>
    </row>
    <row r="172" spans="1:12" ht="24.75" customHeight="1">
      <c r="A172" s="65">
        <v>168</v>
      </c>
      <c r="B172" s="8" t="s">
        <v>2921</v>
      </c>
      <c r="C172" s="112">
        <v>3</v>
      </c>
      <c r="D172" s="112" t="s">
        <v>15</v>
      </c>
      <c r="E172" s="111" t="s">
        <v>2927</v>
      </c>
      <c r="F172" s="112" t="s">
        <v>1223</v>
      </c>
      <c r="G172" s="112" t="s">
        <v>17</v>
      </c>
      <c r="H172" s="68">
        <v>15</v>
      </c>
      <c r="I172" s="68">
        <v>15</v>
      </c>
      <c r="J172" s="115" t="s">
        <v>2923</v>
      </c>
      <c r="K172" s="117" t="s">
        <v>2928</v>
      </c>
      <c r="L172" s="114" t="s">
        <v>2929</v>
      </c>
    </row>
    <row r="173" spans="1:12" ht="24.75" customHeight="1">
      <c r="A173" s="65">
        <v>169</v>
      </c>
      <c r="B173" s="8" t="s">
        <v>2921</v>
      </c>
      <c r="C173" s="114">
        <v>3</v>
      </c>
      <c r="D173" s="114" t="s">
        <v>1221</v>
      </c>
      <c r="E173" s="7" t="s">
        <v>2930</v>
      </c>
      <c r="F173" s="114" t="s">
        <v>2754</v>
      </c>
      <c r="G173" s="114" t="s">
        <v>1224</v>
      </c>
      <c r="H173" s="68">
        <v>70</v>
      </c>
      <c r="I173" s="68">
        <v>70</v>
      </c>
      <c r="J173" s="115" t="s">
        <v>2923</v>
      </c>
      <c r="K173" s="117" t="s">
        <v>2931</v>
      </c>
      <c r="L173" s="114" t="s">
        <v>2932</v>
      </c>
    </row>
    <row r="174" spans="1:12" ht="24.75" customHeight="1">
      <c r="A174" s="65">
        <v>170</v>
      </c>
      <c r="B174" s="8" t="s">
        <v>2921</v>
      </c>
      <c r="C174" s="114">
        <v>2</v>
      </c>
      <c r="D174" s="114" t="s">
        <v>1221</v>
      </c>
      <c r="E174" s="115" t="s">
        <v>2933</v>
      </c>
      <c r="F174" s="114" t="s">
        <v>1244</v>
      </c>
      <c r="G174" s="114" t="s">
        <v>1224</v>
      </c>
      <c r="H174" s="68">
        <v>30</v>
      </c>
      <c r="I174" s="68">
        <v>30</v>
      </c>
      <c r="J174" s="115" t="s">
        <v>2934</v>
      </c>
      <c r="K174" s="117" t="s">
        <v>2935</v>
      </c>
      <c r="L174" s="114" t="s">
        <v>2936</v>
      </c>
    </row>
    <row r="175" spans="1:12" ht="24.75" customHeight="1">
      <c r="A175" s="65">
        <v>171</v>
      </c>
      <c r="B175" s="8" t="s">
        <v>2921</v>
      </c>
      <c r="C175" s="114">
        <v>3</v>
      </c>
      <c r="D175" s="114" t="s">
        <v>1221</v>
      </c>
      <c r="E175" s="115" t="s">
        <v>2937</v>
      </c>
      <c r="F175" s="114" t="s">
        <v>1244</v>
      </c>
      <c r="G175" s="114" t="s">
        <v>1224</v>
      </c>
      <c r="H175" s="68">
        <v>110</v>
      </c>
      <c r="I175" s="68">
        <v>110</v>
      </c>
      <c r="J175" s="115" t="s">
        <v>2934</v>
      </c>
      <c r="K175" s="117" t="s">
        <v>2935</v>
      </c>
      <c r="L175" s="114" t="s">
        <v>2936</v>
      </c>
    </row>
    <row r="176" spans="1:12" ht="24.75" customHeight="1">
      <c r="A176" s="65">
        <v>172</v>
      </c>
      <c r="B176" s="8" t="s">
        <v>2921</v>
      </c>
      <c r="C176" s="112">
        <v>2</v>
      </c>
      <c r="D176" s="112" t="s">
        <v>15</v>
      </c>
      <c r="E176" s="111" t="s">
        <v>2938</v>
      </c>
      <c r="F176" s="112" t="s">
        <v>1223</v>
      </c>
      <c r="G176" s="112" t="s">
        <v>17</v>
      </c>
      <c r="H176" s="20">
        <v>150</v>
      </c>
      <c r="I176" s="20">
        <v>150</v>
      </c>
      <c r="J176" s="111" t="s">
        <v>2934</v>
      </c>
      <c r="K176" s="117" t="s">
        <v>2939</v>
      </c>
      <c r="L176" s="114" t="s">
        <v>2940</v>
      </c>
    </row>
    <row r="177" spans="1:12" ht="24.75" customHeight="1">
      <c r="A177" s="65">
        <v>173</v>
      </c>
      <c r="B177" s="8" t="s">
        <v>2921</v>
      </c>
      <c r="C177" s="114">
        <v>2</v>
      </c>
      <c r="D177" s="114" t="s">
        <v>1221</v>
      </c>
      <c r="E177" s="115" t="s">
        <v>2941</v>
      </c>
      <c r="F177" s="114" t="s">
        <v>2786</v>
      </c>
      <c r="G177" s="114" t="s">
        <v>1224</v>
      </c>
      <c r="H177" s="68">
        <v>26</v>
      </c>
      <c r="I177" s="68">
        <v>26</v>
      </c>
      <c r="J177" s="115" t="s">
        <v>2942</v>
      </c>
      <c r="K177" s="114" t="s">
        <v>2943</v>
      </c>
      <c r="L177" s="114" t="s">
        <v>2944</v>
      </c>
    </row>
    <row r="178" spans="1:12" ht="24.75" customHeight="1">
      <c r="A178" s="65">
        <v>174</v>
      </c>
      <c r="B178" s="8" t="s">
        <v>2921</v>
      </c>
      <c r="C178" s="114">
        <v>2</v>
      </c>
      <c r="D178" s="114" t="s">
        <v>1221</v>
      </c>
      <c r="E178" s="115" t="s">
        <v>2945</v>
      </c>
      <c r="F178" s="114" t="s">
        <v>2786</v>
      </c>
      <c r="G178" s="114" t="s">
        <v>1224</v>
      </c>
      <c r="H178" s="68">
        <v>20</v>
      </c>
      <c r="I178" s="68">
        <v>20</v>
      </c>
      <c r="J178" s="115" t="s">
        <v>2942</v>
      </c>
      <c r="K178" s="114" t="s">
        <v>2943</v>
      </c>
      <c r="L178" s="114" t="s">
        <v>2944</v>
      </c>
    </row>
    <row r="179" spans="1:12" ht="24.75" customHeight="1">
      <c r="A179" s="65">
        <v>175</v>
      </c>
      <c r="B179" s="8" t="s">
        <v>2921</v>
      </c>
      <c r="C179" s="114">
        <v>3</v>
      </c>
      <c r="D179" s="114" t="s">
        <v>1221</v>
      </c>
      <c r="E179" s="85" t="s">
        <v>2946</v>
      </c>
      <c r="F179" s="114" t="s">
        <v>2947</v>
      </c>
      <c r="G179" s="114" t="s">
        <v>1224</v>
      </c>
      <c r="H179" s="68">
        <v>330</v>
      </c>
      <c r="I179" s="68">
        <v>330</v>
      </c>
      <c r="J179" s="115" t="s">
        <v>2948</v>
      </c>
      <c r="K179" s="117" t="s">
        <v>2949</v>
      </c>
      <c r="L179" s="114" t="s">
        <v>2950</v>
      </c>
    </row>
    <row r="180" spans="1:12" ht="24.75" customHeight="1">
      <c r="A180" s="65">
        <v>176</v>
      </c>
      <c r="B180" s="8" t="s">
        <v>2921</v>
      </c>
      <c r="C180" s="114">
        <v>3</v>
      </c>
      <c r="D180" s="114" t="s">
        <v>1221</v>
      </c>
      <c r="E180" s="86" t="s">
        <v>2951</v>
      </c>
      <c r="F180" s="114" t="s">
        <v>2754</v>
      </c>
      <c r="G180" s="114" t="s">
        <v>1224</v>
      </c>
      <c r="H180" s="68">
        <v>96.9</v>
      </c>
      <c r="I180" s="68">
        <v>96.9</v>
      </c>
      <c r="J180" s="115" t="s">
        <v>2948</v>
      </c>
      <c r="K180" s="117" t="s">
        <v>2952</v>
      </c>
      <c r="L180" s="114" t="s">
        <v>2953</v>
      </c>
    </row>
    <row r="181" spans="1:12" ht="24.75" customHeight="1">
      <c r="A181" s="65">
        <v>177</v>
      </c>
      <c r="B181" s="8" t="s">
        <v>2921</v>
      </c>
      <c r="C181" s="112">
        <v>2</v>
      </c>
      <c r="D181" s="112" t="s">
        <v>15</v>
      </c>
      <c r="E181" s="86" t="s">
        <v>2954</v>
      </c>
      <c r="F181" s="112" t="s">
        <v>2804</v>
      </c>
      <c r="G181" s="112" t="s">
        <v>1224</v>
      </c>
      <c r="H181" s="68">
        <v>120</v>
      </c>
      <c r="I181" s="68">
        <v>120</v>
      </c>
      <c r="J181" s="115" t="s">
        <v>2948</v>
      </c>
      <c r="K181" s="117" t="s">
        <v>2955</v>
      </c>
      <c r="L181" s="114" t="s">
        <v>2956</v>
      </c>
    </row>
    <row r="182" spans="1:12" ht="24.75" customHeight="1">
      <c r="A182" s="65">
        <v>178</v>
      </c>
      <c r="B182" s="8" t="s">
        <v>2921</v>
      </c>
      <c r="C182" s="114">
        <v>3</v>
      </c>
      <c r="D182" s="114" t="s">
        <v>1221</v>
      </c>
      <c r="E182" s="86" t="s">
        <v>2957</v>
      </c>
      <c r="F182" s="112" t="s">
        <v>2804</v>
      </c>
      <c r="G182" s="114" t="s">
        <v>1224</v>
      </c>
      <c r="H182" s="68">
        <v>80</v>
      </c>
      <c r="I182" s="68">
        <v>80</v>
      </c>
      <c r="J182" s="115" t="s">
        <v>2948</v>
      </c>
      <c r="K182" s="117" t="s">
        <v>2955</v>
      </c>
      <c r="L182" s="114" t="s">
        <v>2956</v>
      </c>
    </row>
    <row r="183" spans="1:12" ht="24.75" customHeight="1">
      <c r="A183" s="65">
        <v>179</v>
      </c>
      <c r="B183" s="8" t="s">
        <v>2921</v>
      </c>
      <c r="C183" s="112">
        <v>3</v>
      </c>
      <c r="D183" s="112" t="s">
        <v>15</v>
      </c>
      <c r="E183" s="86" t="s">
        <v>522</v>
      </c>
      <c r="F183" s="112" t="s">
        <v>2804</v>
      </c>
      <c r="G183" s="111" t="s">
        <v>1256</v>
      </c>
      <c r="H183" s="68">
        <v>50</v>
      </c>
      <c r="I183" s="68">
        <v>50</v>
      </c>
      <c r="J183" s="115" t="s">
        <v>2948</v>
      </c>
      <c r="K183" s="117" t="s">
        <v>2955</v>
      </c>
      <c r="L183" s="114" t="s">
        <v>2956</v>
      </c>
    </row>
    <row r="184" spans="1:12" ht="24.75" customHeight="1">
      <c r="A184" s="65">
        <v>180</v>
      </c>
      <c r="B184" s="8" t="s">
        <v>2921</v>
      </c>
      <c r="C184" s="112">
        <v>2</v>
      </c>
      <c r="D184" s="112" t="s">
        <v>15</v>
      </c>
      <c r="E184" s="86" t="s">
        <v>523</v>
      </c>
      <c r="F184" s="112" t="s">
        <v>2804</v>
      </c>
      <c r="G184" s="111" t="s">
        <v>1256</v>
      </c>
      <c r="H184" s="68">
        <v>80</v>
      </c>
      <c r="I184" s="68">
        <v>80</v>
      </c>
      <c r="J184" s="115" t="s">
        <v>2948</v>
      </c>
      <c r="K184" s="117" t="s">
        <v>2955</v>
      </c>
      <c r="L184" s="114" t="s">
        <v>2956</v>
      </c>
    </row>
    <row r="185" spans="1:12" ht="24.75" customHeight="1">
      <c r="A185" s="65">
        <v>181</v>
      </c>
      <c r="B185" s="8" t="s">
        <v>2921</v>
      </c>
      <c r="C185" s="112">
        <v>3</v>
      </c>
      <c r="D185" s="112" t="s">
        <v>15</v>
      </c>
      <c r="E185" s="86" t="s">
        <v>524</v>
      </c>
      <c r="F185" s="114" t="s">
        <v>2754</v>
      </c>
      <c r="G185" s="114" t="s">
        <v>1224</v>
      </c>
      <c r="H185" s="68">
        <v>90</v>
      </c>
      <c r="I185" s="68">
        <v>90</v>
      </c>
      <c r="J185" s="115" t="s">
        <v>2948</v>
      </c>
      <c r="K185" s="117" t="s">
        <v>2952</v>
      </c>
      <c r="L185" s="114" t="s">
        <v>2953</v>
      </c>
    </row>
    <row r="186" spans="1:12" ht="24.75" customHeight="1">
      <c r="A186" s="65">
        <v>182</v>
      </c>
      <c r="B186" s="8" t="s">
        <v>2921</v>
      </c>
      <c r="C186" s="120">
        <v>3</v>
      </c>
      <c r="D186" s="120" t="s">
        <v>1221</v>
      </c>
      <c r="E186" s="86" t="s">
        <v>525</v>
      </c>
      <c r="F186" s="120" t="s">
        <v>2804</v>
      </c>
      <c r="G186" s="120" t="s">
        <v>1224</v>
      </c>
      <c r="H186" s="104">
        <v>40</v>
      </c>
      <c r="I186" s="104">
        <v>40</v>
      </c>
      <c r="J186" s="115" t="s">
        <v>2948</v>
      </c>
      <c r="K186" s="117" t="s">
        <v>2955</v>
      </c>
      <c r="L186" s="114" t="s">
        <v>2956</v>
      </c>
    </row>
    <row r="187" spans="1:12" ht="24.75" customHeight="1">
      <c r="A187" s="65">
        <v>183</v>
      </c>
      <c r="B187" s="8" t="s">
        <v>2921</v>
      </c>
      <c r="C187" s="117">
        <v>3</v>
      </c>
      <c r="D187" s="117" t="s">
        <v>1221</v>
      </c>
      <c r="E187" s="86" t="s">
        <v>526</v>
      </c>
      <c r="F187" s="117" t="s">
        <v>2754</v>
      </c>
      <c r="G187" s="117" t="s">
        <v>1224</v>
      </c>
      <c r="H187" s="69">
        <v>40.799999999999997</v>
      </c>
      <c r="I187" s="69">
        <v>40.799999999999997</v>
      </c>
      <c r="J187" s="115" t="s">
        <v>2948</v>
      </c>
      <c r="K187" s="117" t="s">
        <v>2952</v>
      </c>
      <c r="L187" s="114" t="s">
        <v>2953</v>
      </c>
    </row>
    <row r="188" spans="1:12" ht="24.75" customHeight="1">
      <c r="A188" s="65">
        <v>184</v>
      </c>
      <c r="B188" s="8" t="s">
        <v>2921</v>
      </c>
      <c r="C188" s="70">
        <v>2</v>
      </c>
      <c r="D188" s="70" t="s">
        <v>15</v>
      </c>
      <c r="E188" s="87" t="s">
        <v>2958</v>
      </c>
      <c r="F188" s="70" t="s">
        <v>1223</v>
      </c>
      <c r="G188" s="70" t="s">
        <v>17</v>
      </c>
      <c r="H188" s="71">
        <v>50</v>
      </c>
      <c r="I188" s="71">
        <v>50</v>
      </c>
      <c r="J188" s="37" t="s">
        <v>2959</v>
      </c>
      <c r="K188" s="36" t="s">
        <v>2960</v>
      </c>
      <c r="L188" s="36" t="s">
        <v>2961</v>
      </c>
    </row>
    <row r="189" spans="1:12" ht="24.75" customHeight="1">
      <c r="A189" s="65">
        <v>185</v>
      </c>
      <c r="B189" s="8" t="s">
        <v>2921</v>
      </c>
      <c r="C189" s="36">
        <v>2</v>
      </c>
      <c r="D189" s="36" t="s">
        <v>1221</v>
      </c>
      <c r="E189" s="88" t="s">
        <v>2962</v>
      </c>
      <c r="F189" s="36" t="s">
        <v>1223</v>
      </c>
      <c r="G189" s="36" t="s">
        <v>1224</v>
      </c>
      <c r="H189" s="71">
        <v>200</v>
      </c>
      <c r="I189" s="71">
        <v>200</v>
      </c>
      <c r="J189" s="37" t="s">
        <v>2959</v>
      </c>
      <c r="K189" s="36" t="s">
        <v>2963</v>
      </c>
      <c r="L189" s="36" t="s">
        <v>2964</v>
      </c>
    </row>
    <row r="190" spans="1:12" ht="24.75" customHeight="1">
      <c r="A190" s="65">
        <v>186</v>
      </c>
      <c r="B190" s="8" t="s">
        <v>2921</v>
      </c>
      <c r="C190" s="70">
        <v>2</v>
      </c>
      <c r="D190" s="70" t="s">
        <v>15</v>
      </c>
      <c r="E190" s="87" t="s">
        <v>2965</v>
      </c>
      <c r="F190" s="70" t="s">
        <v>1223</v>
      </c>
      <c r="G190" s="70" t="s">
        <v>17</v>
      </c>
      <c r="H190" s="71">
        <v>150</v>
      </c>
      <c r="I190" s="71">
        <v>150</v>
      </c>
      <c r="J190" s="37" t="s">
        <v>2959</v>
      </c>
      <c r="K190" s="36" t="s">
        <v>2963</v>
      </c>
      <c r="L190" s="36" t="s">
        <v>2964</v>
      </c>
    </row>
    <row r="191" spans="1:12" ht="24.75" customHeight="1">
      <c r="A191" s="65">
        <v>187</v>
      </c>
      <c r="B191" s="8" t="s">
        <v>2921</v>
      </c>
      <c r="C191" s="70">
        <v>2</v>
      </c>
      <c r="D191" s="70" t="s">
        <v>15</v>
      </c>
      <c r="E191" s="87" t="s">
        <v>2966</v>
      </c>
      <c r="F191" s="70" t="s">
        <v>1223</v>
      </c>
      <c r="G191" s="70" t="s">
        <v>17</v>
      </c>
      <c r="H191" s="71">
        <v>80</v>
      </c>
      <c r="I191" s="71">
        <v>80</v>
      </c>
      <c r="J191" s="37" t="s">
        <v>2959</v>
      </c>
      <c r="K191" s="36" t="s">
        <v>2960</v>
      </c>
      <c r="L191" s="36" t="s">
        <v>2961</v>
      </c>
    </row>
    <row r="192" spans="1:12" ht="24.75" customHeight="1">
      <c r="A192" s="65">
        <v>188</v>
      </c>
      <c r="B192" s="8" t="s">
        <v>2921</v>
      </c>
      <c r="C192" s="70">
        <v>2</v>
      </c>
      <c r="D192" s="70" t="s">
        <v>15</v>
      </c>
      <c r="E192" s="87" t="s">
        <v>2967</v>
      </c>
      <c r="F192" s="70" t="s">
        <v>1223</v>
      </c>
      <c r="G192" s="70" t="s">
        <v>17</v>
      </c>
      <c r="H192" s="71">
        <v>50</v>
      </c>
      <c r="I192" s="71">
        <v>50</v>
      </c>
      <c r="J192" s="37" t="s">
        <v>2959</v>
      </c>
      <c r="K192" s="36" t="s">
        <v>2960</v>
      </c>
      <c r="L192" s="36" t="s">
        <v>2961</v>
      </c>
    </row>
    <row r="193" spans="1:12" ht="24.75" customHeight="1">
      <c r="A193" s="65">
        <v>189</v>
      </c>
      <c r="B193" s="8" t="s">
        <v>2921</v>
      </c>
      <c r="C193" s="36">
        <v>8</v>
      </c>
      <c r="D193" s="36" t="s">
        <v>1221</v>
      </c>
      <c r="E193" s="37" t="s">
        <v>2968</v>
      </c>
      <c r="F193" s="36" t="s">
        <v>1223</v>
      </c>
      <c r="G193" s="36" t="s">
        <v>1224</v>
      </c>
      <c r="H193" s="71">
        <v>50</v>
      </c>
      <c r="I193" s="71">
        <v>50</v>
      </c>
      <c r="J193" s="37" t="s">
        <v>2959</v>
      </c>
      <c r="K193" s="36" t="s">
        <v>2960</v>
      </c>
      <c r="L193" s="36" t="s">
        <v>2961</v>
      </c>
    </row>
    <row r="194" spans="1:12" ht="24.75" customHeight="1">
      <c r="A194" s="65">
        <v>190</v>
      </c>
      <c r="B194" s="8" t="s">
        <v>2921</v>
      </c>
      <c r="C194" s="36">
        <v>8</v>
      </c>
      <c r="D194" s="36" t="s">
        <v>1221</v>
      </c>
      <c r="E194" s="37" t="s">
        <v>2969</v>
      </c>
      <c r="F194" s="36" t="s">
        <v>1223</v>
      </c>
      <c r="G194" s="36" t="s">
        <v>1224</v>
      </c>
      <c r="H194" s="71">
        <v>80</v>
      </c>
      <c r="I194" s="71">
        <v>80</v>
      </c>
      <c r="J194" s="37" t="s">
        <v>2959</v>
      </c>
      <c r="K194" s="36" t="s">
        <v>2963</v>
      </c>
      <c r="L194" s="36" t="s">
        <v>2964</v>
      </c>
    </row>
    <row r="195" spans="1:12" ht="24.75" customHeight="1">
      <c r="A195" s="65">
        <v>191</v>
      </c>
      <c r="B195" s="8" t="s">
        <v>2921</v>
      </c>
      <c r="C195" s="70">
        <v>8</v>
      </c>
      <c r="D195" s="70" t="s">
        <v>15</v>
      </c>
      <c r="E195" s="87" t="s">
        <v>2970</v>
      </c>
      <c r="F195" s="70" t="s">
        <v>1223</v>
      </c>
      <c r="G195" s="70" t="s">
        <v>17</v>
      </c>
      <c r="H195" s="71">
        <v>40</v>
      </c>
      <c r="I195" s="71">
        <v>40</v>
      </c>
      <c r="J195" s="37" t="s">
        <v>2959</v>
      </c>
      <c r="K195" s="36" t="s">
        <v>2963</v>
      </c>
      <c r="L195" s="36" t="s">
        <v>2964</v>
      </c>
    </row>
    <row r="196" spans="1:12" ht="24.75" customHeight="1">
      <c r="A196" s="65">
        <v>192</v>
      </c>
      <c r="B196" s="8" t="s">
        <v>2921</v>
      </c>
      <c r="C196" s="64">
        <v>3</v>
      </c>
      <c r="D196" s="64" t="s">
        <v>1221</v>
      </c>
      <c r="E196" s="64" t="s">
        <v>2971</v>
      </c>
      <c r="F196" s="64" t="s">
        <v>1244</v>
      </c>
      <c r="G196" s="64" t="s">
        <v>1224</v>
      </c>
      <c r="H196" s="109">
        <v>150</v>
      </c>
      <c r="I196" s="109">
        <v>150</v>
      </c>
      <c r="J196" s="65" t="s">
        <v>2972</v>
      </c>
      <c r="K196" s="65" t="s">
        <v>2973</v>
      </c>
      <c r="L196" s="65" t="s">
        <v>2974</v>
      </c>
    </row>
    <row r="197" spans="1:12" ht="24.75" customHeight="1">
      <c r="A197" s="65">
        <v>193</v>
      </c>
      <c r="B197" s="8" t="s">
        <v>2921</v>
      </c>
      <c r="C197" s="64">
        <v>4</v>
      </c>
      <c r="D197" s="64" t="s">
        <v>1221</v>
      </c>
      <c r="E197" s="64" t="s">
        <v>2975</v>
      </c>
      <c r="F197" s="64" t="s">
        <v>1244</v>
      </c>
      <c r="G197" s="64" t="s">
        <v>1224</v>
      </c>
      <c r="H197" s="109">
        <v>75</v>
      </c>
      <c r="I197" s="109">
        <v>75</v>
      </c>
      <c r="J197" s="65" t="s">
        <v>2972</v>
      </c>
      <c r="K197" s="65" t="s">
        <v>2973</v>
      </c>
      <c r="L197" s="65" t="s">
        <v>2974</v>
      </c>
    </row>
    <row r="198" spans="1:12" ht="24.75" customHeight="1">
      <c r="A198" s="65">
        <v>194</v>
      </c>
      <c r="B198" s="8" t="s">
        <v>2921</v>
      </c>
      <c r="C198" s="64">
        <v>2</v>
      </c>
      <c r="D198" s="64" t="s">
        <v>1221</v>
      </c>
      <c r="E198" s="64" t="s">
        <v>2976</v>
      </c>
      <c r="F198" s="64" t="s">
        <v>1244</v>
      </c>
      <c r="G198" s="64" t="s">
        <v>1224</v>
      </c>
      <c r="H198" s="109">
        <v>90</v>
      </c>
      <c r="I198" s="109">
        <v>90</v>
      </c>
      <c r="J198" s="65" t="s">
        <v>2972</v>
      </c>
      <c r="K198" s="65" t="s">
        <v>2973</v>
      </c>
      <c r="L198" s="65" t="s">
        <v>2974</v>
      </c>
    </row>
    <row r="199" spans="1:12" ht="24.75" customHeight="1">
      <c r="A199" s="65">
        <v>195</v>
      </c>
      <c r="B199" s="8" t="s">
        <v>2921</v>
      </c>
      <c r="C199" s="64">
        <v>2</v>
      </c>
      <c r="D199" s="64" t="s">
        <v>1221</v>
      </c>
      <c r="E199" s="64" t="s">
        <v>2977</v>
      </c>
      <c r="F199" s="64" t="s">
        <v>2754</v>
      </c>
      <c r="G199" s="64" t="s">
        <v>1224</v>
      </c>
      <c r="H199" s="109">
        <v>50</v>
      </c>
      <c r="I199" s="109">
        <v>50</v>
      </c>
      <c r="J199" s="65" t="s">
        <v>2972</v>
      </c>
      <c r="K199" s="65" t="s">
        <v>2978</v>
      </c>
      <c r="L199" s="65" t="s">
        <v>2979</v>
      </c>
    </row>
    <row r="200" spans="1:12" ht="24.75" customHeight="1">
      <c r="A200" s="65">
        <v>196</v>
      </c>
      <c r="B200" s="8" t="s">
        <v>2921</v>
      </c>
      <c r="C200" s="64">
        <v>2</v>
      </c>
      <c r="D200" s="64" t="s">
        <v>1221</v>
      </c>
      <c r="E200" s="64" t="s">
        <v>2980</v>
      </c>
      <c r="F200" s="64" t="s">
        <v>1223</v>
      </c>
      <c r="G200" s="64" t="s">
        <v>1224</v>
      </c>
      <c r="H200" s="109">
        <v>90</v>
      </c>
      <c r="I200" s="109">
        <v>90</v>
      </c>
      <c r="J200" s="65" t="s">
        <v>2972</v>
      </c>
      <c r="K200" s="65" t="s">
        <v>2981</v>
      </c>
      <c r="L200" s="65" t="s">
        <v>2982</v>
      </c>
    </row>
    <row r="201" spans="1:12" ht="24.75" customHeight="1">
      <c r="A201" s="65">
        <v>197</v>
      </c>
      <c r="B201" s="8" t="s">
        <v>2921</v>
      </c>
      <c r="C201" s="64">
        <v>2</v>
      </c>
      <c r="D201" s="64" t="s">
        <v>1221</v>
      </c>
      <c r="E201" s="64" t="s">
        <v>2983</v>
      </c>
      <c r="F201" s="64" t="s">
        <v>1223</v>
      </c>
      <c r="G201" s="64" t="s">
        <v>1224</v>
      </c>
      <c r="H201" s="109">
        <v>60</v>
      </c>
      <c r="I201" s="109">
        <v>60</v>
      </c>
      <c r="J201" s="65" t="s">
        <v>2972</v>
      </c>
      <c r="K201" s="65" t="s">
        <v>2981</v>
      </c>
      <c r="L201" s="65" t="s">
        <v>2982</v>
      </c>
    </row>
    <row r="202" spans="1:12" ht="24.75" customHeight="1">
      <c r="A202" s="65">
        <v>198</v>
      </c>
      <c r="B202" s="8" t="s">
        <v>2921</v>
      </c>
      <c r="C202" s="114">
        <v>3</v>
      </c>
      <c r="D202" s="114" t="s">
        <v>1221</v>
      </c>
      <c r="E202" s="115" t="s">
        <v>2984</v>
      </c>
      <c r="F202" s="114" t="s">
        <v>1255</v>
      </c>
      <c r="G202" s="114" t="s">
        <v>1256</v>
      </c>
      <c r="H202" s="68">
        <v>70</v>
      </c>
      <c r="I202" s="68">
        <v>70</v>
      </c>
      <c r="J202" s="115" t="s">
        <v>2985</v>
      </c>
      <c r="K202" s="117" t="s">
        <v>2986</v>
      </c>
      <c r="L202" s="114" t="s">
        <v>2987</v>
      </c>
    </row>
    <row r="203" spans="1:12" ht="24.75" customHeight="1">
      <c r="A203" s="65">
        <v>199</v>
      </c>
      <c r="B203" s="8" t="s">
        <v>2921</v>
      </c>
      <c r="C203" s="114">
        <v>2</v>
      </c>
      <c r="D203" s="114" t="s">
        <v>1221</v>
      </c>
      <c r="E203" s="115" t="s">
        <v>2988</v>
      </c>
      <c r="F203" s="115" t="s">
        <v>1223</v>
      </c>
      <c r="G203" s="114" t="s">
        <v>1256</v>
      </c>
      <c r="H203" s="68">
        <v>95</v>
      </c>
      <c r="I203" s="68">
        <v>95</v>
      </c>
      <c r="J203" s="115" t="s">
        <v>2985</v>
      </c>
      <c r="K203" s="117" t="s">
        <v>2989</v>
      </c>
      <c r="L203" s="114" t="s">
        <v>2990</v>
      </c>
    </row>
    <row r="204" spans="1:12" ht="24.75" customHeight="1">
      <c r="A204" s="65">
        <v>200</v>
      </c>
      <c r="B204" s="8" t="s">
        <v>2921</v>
      </c>
      <c r="C204" s="112">
        <v>2</v>
      </c>
      <c r="D204" s="112" t="s">
        <v>15</v>
      </c>
      <c r="E204" s="111" t="s">
        <v>2991</v>
      </c>
      <c r="F204" s="111" t="s">
        <v>1223</v>
      </c>
      <c r="G204" s="112" t="s">
        <v>1256</v>
      </c>
      <c r="H204" s="68">
        <v>25</v>
      </c>
      <c r="I204" s="68">
        <v>25</v>
      </c>
      <c r="J204" s="115" t="s">
        <v>2985</v>
      </c>
      <c r="K204" s="117" t="s">
        <v>2992</v>
      </c>
      <c r="L204" s="114" t="s">
        <v>2993</v>
      </c>
    </row>
    <row r="205" spans="1:12" ht="24.75" customHeight="1">
      <c r="A205" s="65">
        <v>201</v>
      </c>
      <c r="B205" s="8" t="s">
        <v>2921</v>
      </c>
      <c r="C205" s="114">
        <v>3</v>
      </c>
      <c r="D205" s="114" t="s">
        <v>1221</v>
      </c>
      <c r="E205" s="7" t="s">
        <v>2994</v>
      </c>
      <c r="F205" s="114" t="s">
        <v>1223</v>
      </c>
      <c r="G205" s="114" t="s">
        <v>1256</v>
      </c>
      <c r="H205" s="68">
        <v>30</v>
      </c>
      <c r="I205" s="68">
        <v>30</v>
      </c>
      <c r="J205" s="115" t="s">
        <v>2985</v>
      </c>
      <c r="K205" s="117" t="s">
        <v>2992</v>
      </c>
      <c r="L205" s="114" t="s">
        <v>2993</v>
      </c>
    </row>
    <row r="206" spans="1:12" ht="24.75" customHeight="1">
      <c r="A206" s="65">
        <v>202</v>
      </c>
      <c r="B206" s="8" t="s">
        <v>2921</v>
      </c>
      <c r="C206" s="112">
        <v>2</v>
      </c>
      <c r="D206" s="112" t="s">
        <v>15</v>
      </c>
      <c r="E206" s="111" t="s">
        <v>2995</v>
      </c>
      <c r="F206" s="112" t="s">
        <v>2769</v>
      </c>
      <c r="G206" s="112" t="s">
        <v>1256</v>
      </c>
      <c r="H206" s="68">
        <v>40</v>
      </c>
      <c r="I206" s="68">
        <v>40</v>
      </c>
      <c r="J206" s="115" t="s">
        <v>2985</v>
      </c>
      <c r="K206" s="117" t="s">
        <v>2992</v>
      </c>
      <c r="L206" s="114" t="s">
        <v>2993</v>
      </c>
    </row>
    <row r="207" spans="1:12" ht="24.75" customHeight="1">
      <c r="A207" s="65">
        <v>203</v>
      </c>
      <c r="B207" s="8" t="s">
        <v>2921</v>
      </c>
      <c r="C207" s="120">
        <v>2</v>
      </c>
      <c r="D207" s="120" t="s">
        <v>1221</v>
      </c>
      <c r="E207" s="16" t="s">
        <v>2996</v>
      </c>
      <c r="F207" s="120" t="s">
        <v>1223</v>
      </c>
      <c r="G207" s="120" t="s">
        <v>1256</v>
      </c>
      <c r="H207" s="104">
        <v>45</v>
      </c>
      <c r="I207" s="104">
        <v>45</v>
      </c>
      <c r="J207" s="120" t="s">
        <v>2997</v>
      </c>
      <c r="K207" s="117" t="s">
        <v>2998</v>
      </c>
      <c r="L207" s="114" t="s">
        <v>2993</v>
      </c>
    </row>
    <row r="208" spans="1:12" ht="24.75" customHeight="1">
      <c r="A208" s="65">
        <v>204</v>
      </c>
      <c r="B208" s="8" t="s">
        <v>2921</v>
      </c>
      <c r="C208" s="114">
        <v>3</v>
      </c>
      <c r="D208" s="114" t="s">
        <v>1221</v>
      </c>
      <c r="E208" s="115" t="s">
        <v>2999</v>
      </c>
      <c r="F208" s="114" t="s">
        <v>2236</v>
      </c>
      <c r="G208" s="114" t="s">
        <v>1224</v>
      </c>
      <c r="H208" s="68">
        <v>750</v>
      </c>
      <c r="I208" s="68">
        <v>750</v>
      </c>
      <c r="J208" s="115" t="s">
        <v>3000</v>
      </c>
      <c r="K208" s="117" t="s">
        <v>3001</v>
      </c>
      <c r="L208" s="114" t="s">
        <v>3002</v>
      </c>
    </row>
    <row r="209" spans="1:12" ht="24.75" customHeight="1">
      <c r="A209" s="65">
        <v>205</v>
      </c>
      <c r="B209" s="8" t="s">
        <v>2921</v>
      </c>
      <c r="C209" s="114">
        <v>1</v>
      </c>
      <c r="D209" s="114" t="s">
        <v>1221</v>
      </c>
      <c r="E209" s="115" t="s">
        <v>3003</v>
      </c>
      <c r="F209" s="114" t="s">
        <v>1223</v>
      </c>
      <c r="G209" s="114" t="s">
        <v>1224</v>
      </c>
      <c r="H209" s="68">
        <v>100</v>
      </c>
      <c r="I209" s="68">
        <v>100</v>
      </c>
      <c r="J209" s="115" t="s">
        <v>3004</v>
      </c>
      <c r="K209" s="114" t="s">
        <v>3005</v>
      </c>
      <c r="L209" s="114" t="s">
        <v>3006</v>
      </c>
    </row>
    <row r="210" spans="1:12" ht="24.75" customHeight="1">
      <c r="A210" s="65">
        <v>206</v>
      </c>
      <c r="B210" s="8" t="s">
        <v>2921</v>
      </c>
      <c r="C210" s="114">
        <v>2</v>
      </c>
      <c r="D210" s="114" t="s">
        <v>1221</v>
      </c>
      <c r="E210" s="115" t="s">
        <v>3007</v>
      </c>
      <c r="F210" s="114" t="s">
        <v>1255</v>
      </c>
      <c r="G210" s="114" t="s">
        <v>1224</v>
      </c>
      <c r="H210" s="68">
        <v>100</v>
      </c>
      <c r="I210" s="68">
        <v>100</v>
      </c>
      <c r="J210" s="115" t="s">
        <v>3008</v>
      </c>
      <c r="K210" s="117" t="s">
        <v>3009</v>
      </c>
      <c r="L210" s="114" t="s">
        <v>3010</v>
      </c>
    </row>
    <row r="211" spans="1:12" ht="24.75" customHeight="1">
      <c r="A211" s="65">
        <v>207</v>
      </c>
      <c r="B211" s="8" t="s">
        <v>2921</v>
      </c>
      <c r="C211" s="114">
        <v>2</v>
      </c>
      <c r="D211" s="114" t="s">
        <v>1221</v>
      </c>
      <c r="E211" s="115" t="s">
        <v>3011</v>
      </c>
      <c r="F211" s="114" t="s">
        <v>1223</v>
      </c>
      <c r="G211" s="114" t="s">
        <v>1224</v>
      </c>
      <c r="H211" s="68">
        <v>160</v>
      </c>
      <c r="I211" s="68">
        <v>160</v>
      </c>
      <c r="J211" s="115" t="s">
        <v>3008</v>
      </c>
      <c r="K211" s="117" t="s">
        <v>3009</v>
      </c>
      <c r="L211" s="114" t="s">
        <v>3010</v>
      </c>
    </row>
    <row r="212" spans="1:12" ht="24.75" customHeight="1">
      <c r="A212" s="65">
        <v>208</v>
      </c>
      <c r="B212" s="8" t="s">
        <v>2921</v>
      </c>
      <c r="C212" s="112">
        <v>2</v>
      </c>
      <c r="D212" s="112" t="s">
        <v>1221</v>
      </c>
      <c r="E212" s="111" t="s">
        <v>3012</v>
      </c>
      <c r="F212" s="112" t="s">
        <v>1223</v>
      </c>
      <c r="G212" s="112" t="s">
        <v>1224</v>
      </c>
      <c r="H212" s="68">
        <v>3710</v>
      </c>
      <c r="I212" s="68">
        <v>3710</v>
      </c>
      <c r="J212" s="115" t="s">
        <v>3008</v>
      </c>
      <c r="K212" s="117" t="s">
        <v>3013</v>
      </c>
      <c r="L212" s="114" t="s">
        <v>3014</v>
      </c>
    </row>
    <row r="213" spans="1:12" ht="24.75" customHeight="1">
      <c r="A213" s="65">
        <v>209</v>
      </c>
      <c r="B213" s="8" t="s">
        <v>2921</v>
      </c>
      <c r="C213" s="114">
        <v>2</v>
      </c>
      <c r="D213" s="114" t="s">
        <v>1221</v>
      </c>
      <c r="E213" s="7" t="s">
        <v>3015</v>
      </c>
      <c r="F213" s="114" t="s">
        <v>1223</v>
      </c>
      <c r="G213" s="114" t="s">
        <v>1224</v>
      </c>
      <c r="H213" s="68">
        <v>322</v>
      </c>
      <c r="I213" s="68">
        <v>322</v>
      </c>
      <c r="J213" s="115" t="s">
        <v>3008</v>
      </c>
      <c r="K213" s="117" t="s">
        <v>3013</v>
      </c>
      <c r="L213" s="114" t="s">
        <v>3014</v>
      </c>
    </row>
    <row r="214" spans="1:12" ht="24.75" customHeight="1">
      <c r="A214" s="65">
        <v>210</v>
      </c>
      <c r="B214" s="8" t="s">
        <v>2921</v>
      </c>
      <c r="C214" s="72">
        <v>9</v>
      </c>
      <c r="D214" s="64" t="s">
        <v>1221</v>
      </c>
      <c r="E214" s="72" t="s">
        <v>3016</v>
      </c>
      <c r="F214" s="64" t="s">
        <v>1244</v>
      </c>
      <c r="G214" s="64" t="s">
        <v>1224</v>
      </c>
      <c r="H214" s="73">
        <v>30</v>
      </c>
      <c r="I214" s="73">
        <v>30</v>
      </c>
      <c r="J214" s="64" t="s">
        <v>3017</v>
      </c>
      <c r="K214" s="65" t="s">
        <v>3018</v>
      </c>
      <c r="L214" s="72" t="s">
        <v>3019</v>
      </c>
    </row>
    <row r="215" spans="1:12" ht="24.75" customHeight="1">
      <c r="A215" s="65">
        <v>211</v>
      </c>
      <c r="B215" s="8" t="s">
        <v>2921</v>
      </c>
      <c r="C215" s="67">
        <v>2</v>
      </c>
      <c r="D215" s="64" t="s">
        <v>1221</v>
      </c>
      <c r="E215" s="67" t="s">
        <v>3020</v>
      </c>
      <c r="F215" s="64" t="s">
        <v>2236</v>
      </c>
      <c r="G215" s="64" t="s">
        <v>1224</v>
      </c>
      <c r="H215" s="74">
        <v>177</v>
      </c>
      <c r="I215" s="74">
        <v>177</v>
      </c>
      <c r="J215" s="64" t="s">
        <v>3017</v>
      </c>
      <c r="K215" s="65" t="s">
        <v>3021</v>
      </c>
      <c r="L215" s="67" t="s">
        <v>3022</v>
      </c>
    </row>
    <row r="216" spans="1:12" ht="24.75" customHeight="1">
      <c r="A216" s="65">
        <v>212</v>
      </c>
      <c r="B216" s="8" t="s">
        <v>2921</v>
      </c>
      <c r="C216" s="67">
        <v>3</v>
      </c>
      <c r="D216" s="64" t="s">
        <v>1221</v>
      </c>
      <c r="E216" s="89" t="s">
        <v>3023</v>
      </c>
      <c r="F216" s="64" t="s">
        <v>1244</v>
      </c>
      <c r="G216" s="64" t="s">
        <v>1224</v>
      </c>
      <c r="H216" s="74">
        <v>700</v>
      </c>
      <c r="I216" s="74">
        <v>700</v>
      </c>
      <c r="J216" s="64" t="s">
        <v>3017</v>
      </c>
      <c r="K216" s="65" t="s">
        <v>3021</v>
      </c>
      <c r="L216" s="67" t="s">
        <v>3022</v>
      </c>
    </row>
    <row r="217" spans="1:12" ht="24.75" customHeight="1">
      <c r="A217" s="65">
        <v>213</v>
      </c>
      <c r="B217" s="8" t="s">
        <v>2921</v>
      </c>
      <c r="C217" s="67">
        <v>6</v>
      </c>
      <c r="D217" s="64" t="s">
        <v>1221</v>
      </c>
      <c r="E217" s="67" t="s">
        <v>3024</v>
      </c>
      <c r="F217" s="64" t="s">
        <v>1255</v>
      </c>
      <c r="G217" s="64" t="s">
        <v>1224</v>
      </c>
      <c r="H217" s="74">
        <v>25</v>
      </c>
      <c r="I217" s="74">
        <v>25</v>
      </c>
      <c r="J217" s="64" t="s">
        <v>3017</v>
      </c>
      <c r="K217" s="65" t="s">
        <v>3018</v>
      </c>
      <c r="L217" s="72" t="s">
        <v>3019</v>
      </c>
    </row>
    <row r="218" spans="1:12" ht="24.75" customHeight="1">
      <c r="A218" s="65">
        <v>214</v>
      </c>
      <c r="B218" s="8" t="s">
        <v>2921</v>
      </c>
      <c r="C218" s="67">
        <v>3</v>
      </c>
      <c r="D218" s="64" t="s">
        <v>1221</v>
      </c>
      <c r="E218" s="67" t="s">
        <v>3025</v>
      </c>
      <c r="F218" s="64" t="s">
        <v>1255</v>
      </c>
      <c r="G218" s="64" t="s">
        <v>1224</v>
      </c>
      <c r="H218" s="74">
        <v>300</v>
      </c>
      <c r="I218" s="74">
        <v>300</v>
      </c>
      <c r="J218" s="64" t="s">
        <v>3017</v>
      </c>
      <c r="K218" s="65" t="s">
        <v>3018</v>
      </c>
      <c r="L218" s="72" t="s">
        <v>3019</v>
      </c>
    </row>
    <row r="219" spans="1:12" ht="24.75" customHeight="1">
      <c r="A219" s="65">
        <v>215</v>
      </c>
      <c r="B219" s="8" t="s">
        <v>2921</v>
      </c>
      <c r="C219" s="67">
        <v>1</v>
      </c>
      <c r="D219" s="64" t="s">
        <v>1221</v>
      </c>
      <c r="E219" s="67" t="s">
        <v>3026</v>
      </c>
      <c r="F219" s="64" t="s">
        <v>1223</v>
      </c>
      <c r="G219" s="64" t="s">
        <v>1224</v>
      </c>
      <c r="H219" s="74">
        <v>60</v>
      </c>
      <c r="I219" s="74">
        <v>60</v>
      </c>
      <c r="J219" s="64" t="s">
        <v>3017</v>
      </c>
      <c r="K219" s="65" t="s">
        <v>3027</v>
      </c>
      <c r="L219" s="67" t="s">
        <v>3028</v>
      </c>
    </row>
    <row r="220" spans="1:12" ht="24.75" customHeight="1">
      <c r="A220" s="65">
        <v>216</v>
      </c>
      <c r="B220" s="8" t="s">
        <v>2921</v>
      </c>
      <c r="C220" s="75">
        <v>3</v>
      </c>
      <c r="D220" s="64" t="s">
        <v>1221</v>
      </c>
      <c r="E220" s="67" t="s">
        <v>3029</v>
      </c>
      <c r="F220" s="64" t="s">
        <v>1223</v>
      </c>
      <c r="G220" s="64" t="s">
        <v>1224</v>
      </c>
      <c r="H220" s="74">
        <v>50</v>
      </c>
      <c r="I220" s="74">
        <v>50</v>
      </c>
      <c r="J220" s="64" t="s">
        <v>3017</v>
      </c>
      <c r="K220" s="117" t="s">
        <v>3030</v>
      </c>
      <c r="L220" s="67" t="s">
        <v>3031</v>
      </c>
    </row>
    <row r="221" spans="1:12" ht="24.75" customHeight="1">
      <c r="A221" s="65">
        <v>217</v>
      </c>
      <c r="B221" s="8" t="s">
        <v>2921</v>
      </c>
      <c r="C221" s="75">
        <v>1</v>
      </c>
      <c r="D221" s="64" t="s">
        <v>1221</v>
      </c>
      <c r="E221" s="67" t="s">
        <v>3032</v>
      </c>
      <c r="F221" s="64" t="s">
        <v>1223</v>
      </c>
      <c r="G221" s="64" t="s">
        <v>1224</v>
      </c>
      <c r="H221" s="74">
        <v>45</v>
      </c>
      <c r="I221" s="74">
        <v>45</v>
      </c>
      <c r="J221" s="64" t="s">
        <v>3017</v>
      </c>
      <c r="K221" s="117" t="s">
        <v>3030</v>
      </c>
      <c r="L221" s="67" t="s">
        <v>3031</v>
      </c>
    </row>
    <row r="222" spans="1:12" ht="24.75" customHeight="1">
      <c r="A222" s="65">
        <v>218</v>
      </c>
      <c r="B222" s="8" t="s">
        <v>2921</v>
      </c>
      <c r="C222" s="75">
        <v>7</v>
      </c>
      <c r="D222" s="64" t="s">
        <v>1221</v>
      </c>
      <c r="E222" s="67" t="s">
        <v>3033</v>
      </c>
      <c r="F222" s="64" t="s">
        <v>1223</v>
      </c>
      <c r="G222" s="64" t="s">
        <v>1224</v>
      </c>
      <c r="H222" s="74">
        <v>45</v>
      </c>
      <c r="I222" s="74">
        <v>45</v>
      </c>
      <c r="J222" s="64" t="s">
        <v>3017</v>
      </c>
      <c r="K222" s="117" t="s">
        <v>3030</v>
      </c>
      <c r="L222" s="67" t="s">
        <v>3031</v>
      </c>
    </row>
    <row r="223" spans="1:12" ht="24.75" customHeight="1">
      <c r="A223" s="65">
        <v>219</v>
      </c>
      <c r="B223" s="8" t="s">
        <v>2921</v>
      </c>
      <c r="C223" s="75">
        <v>5</v>
      </c>
      <c r="D223" s="64" t="s">
        <v>1221</v>
      </c>
      <c r="E223" s="67" t="s">
        <v>3034</v>
      </c>
      <c r="F223" s="64" t="s">
        <v>1223</v>
      </c>
      <c r="G223" s="64" t="s">
        <v>1224</v>
      </c>
      <c r="H223" s="74">
        <v>100</v>
      </c>
      <c r="I223" s="74">
        <v>100</v>
      </c>
      <c r="J223" s="64" t="s">
        <v>3017</v>
      </c>
      <c r="K223" s="117" t="s">
        <v>3030</v>
      </c>
      <c r="L223" s="67" t="s">
        <v>3031</v>
      </c>
    </row>
    <row r="224" spans="1:12" ht="24.75" customHeight="1">
      <c r="A224" s="65">
        <v>220</v>
      </c>
      <c r="B224" s="8" t="s">
        <v>2921</v>
      </c>
      <c r="C224" s="114">
        <v>3</v>
      </c>
      <c r="D224" s="114" t="s">
        <v>1221</v>
      </c>
      <c r="E224" s="115" t="s">
        <v>3035</v>
      </c>
      <c r="F224" s="114" t="s">
        <v>1223</v>
      </c>
      <c r="G224" s="114" t="s">
        <v>1224</v>
      </c>
      <c r="H224" s="68">
        <v>1300</v>
      </c>
      <c r="I224" s="68">
        <v>1300</v>
      </c>
      <c r="J224" s="115" t="s">
        <v>3036</v>
      </c>
      <c r="K224" s="114" t="s">
        <v>3037</v>
      </c>
      <c r="L224" s="114" t="s">
        <v>3038</v>
      </c>
    </row>
    <row r="225" spans="1:12" ht="24.75" customHeight="1">
      <c r="A225" s="65">
        <v>221</v>
      </c>
      <c r="B225" s="8" t="s">
        <v>2921</v>
      </c>
      <c r="C225" s="114">
        <v>4</v>
      </c>
      <c r="D225" s="114" t="s">
        <v>1221</v>
      </c>
      <c r="E225" s="115" t="s">
        <v>3039</v>
      </c>
      <c r="F225" s="114" t="s">
        <v>1223</v>
      </c>
      <c r="G225" s="114" t="s">
        <v>1224</v>
      </c>
      <c r="H225" s="68">
        <v>250</v>
      </c>
      <c r="I225" s="68">
        <v>250</v>
      </c>
      <c r="J225" s="115" t="s">
        <v>3036</v>
      </c>
      <c r="K225" s="114" t="s">
        <v>3037</v>
      </c>
      <c r="L225" s="114" t="s">
        <v>3038</v>
      </c>
    </row>
    <row r="226" spans="1:12" ht="24.75" customHeight="1">
      <c r="A226" s="65">
        <v>222</v>
      </c>
      <c r="B226" s="8" t="s">
        <v>2921</v>
      </c>
      <c r="C226" s="112">
        <v>4</v>
      </c>
      <c r="D226" s="112" t="s">
        <v>15</v>
      </c>
      <c r="E226" s="111" t="s">
        <v>3040</v>
      </c>
      <c r="F226" s="112" t="s">
        <v>1223</v>
      </c>
      <c r="G226" s="112" t="s">
        <v>17</v>
      </c>
      <c r="H226" s="68">
        <v>30</v>
      </c>
      <c r="I226" s="68">
        <v>30</v>
      </c>
      <c r="J226" s="111" t="s">
        <v>3041</v>
      </c>
      <c r="K226" s="114" t="s">
        <v>3037</v>
      </c>
      <c r="L226" s="114" t="s">
        <v>3038</v>
      </c>
    </row>
    <row r="227" spans="1:12" ht="24.75" customHeight="1">
      <c r="A227" s="65">
        <v>223</v>
      </c>
      <c r="B227" s="8" t="s">
        <v>2921</v>
      </c>
      <c r="C227" s="112">
        <v>2</v>
      </c>
      <c r="D227" s="112" t="s">
        <v>1221</v>
      </c>
      <c r="E227" s="111" t="s">
        <v>3042</v>
      </c>
      <c r="F227" s="112" t="s">
        <v>1223</v>
      </c>
      <c r="G227" s="112" t="s">
        <v>1224</v>
      </c>
      <c r="H227" s="68">
        <v>120</v>
      </c>
      <c r="I227" s="68">
        <v>120</v>
      </c>
      <c r="J227" s="115" t="s">
        <v>3043</v>
      </c>
      <c r="K227" s="117" t="s">
        <v>3044</v>
      </c>
      <c r="L227" s="114" t="s">
        <v>3045</v>
      </c>
    </row>
    <row r="228" spans="1:12" ht="24.75" customHeight="1">
      <c r="A228" s="65">
        <v>224</v>
      </c>
      <c r="B228" s="8" t="s">
        <v>2921</v>
      </c>
      <c r="C228" s="114">
        <v>1</v>
      </c>
      <c r="D228" s="114" t="s">
        <v>1221</v>
      </c>
      <c r="E228" s="7" t="s">
        <v>3046</v>
      </c>
      <c r="F228" s="114" t="s">
        <v>1223</v>
      </c>
      <c r="G228" s="114" t="s">
        <v>1256</v>
      </c>
      <c r="H228" s="68">
        <v>20</v>
      </c>
      <c r="I228" s="68">
        <v>20</v>
      </c>
      <c r="J228" s="115" t="s">
        <v>3043</v>
      </c>
      <c r="K228" s="117" t="s">
        <v>3047</v>
      </c>
      <c r="L228" s="114" t="s">
        <v>3048</v>
      </c>
    </row>
    <row r="229" spans="1:12" ht="24.75" customHeight="1">
      <c r="A229" s="65">
        <v>225</v>
      </c>
      <c r="B229" s="8" t="s">
        <v>2921</v>
      </c>
      <c r="C229" s="112">
        <v>1</v>
      </c>
      <c r="D229" s="112" t="s">
        <v>1221</v>
      </c>
      <c r="E229" s="111" t="s">
        <v>3049</v>
      </c>
      <c r="F229" s="112" t="s">
        <v>2754</v>
      </c>
      <c r="G229" s="112" t="s">
        <v>1256</v>
      </c>
      <c r="H229" s="68">
        <v>23</v>
      </c>
      <c r="I229" s="68">
        <v>23</v>
      </c>
      <c r="J229" s="111" t="s">
        <v>3043</v>
      </c>
      <c r="K229" s="117" t="s">
        <v>3050</v>
      </c>
      <c r="L229" s="114" t="s">
        <v>3051</v>
      </c>
    </row>
    <row r="230" spans="1:12" ht="24.75" customHeight="1">
      <c r="A230" s="65">
        <v>226</v>
      </c>
      <c r="B230" s="8" t="s">
        <v>2921</v>
      </c>
      <c r="C230" s="76">
        <v>2</v>
      </c>
      <c r="D230" s="114" t="s">
        <v>1221</v>
      </c>
      <c r="E230" s="90" t="s">
        <v>527</v>
      </c>
      <c r="F230" s="76" t="s">
        <v>1223</v>
      </c>
      <c r="G230" s="76" t="s">
        <v>1224</v>
      </c>
      <c r="H230" s="68">
        <v>30</v>
      </c>
      <c r="I230" s="68">
        <v>30</v>
      </c>
      <c r="J230" s="115" t="s">
        <v>3052</v>
      </c>
      <c r="K230" s="77" t="s">
        <v>3053</v>
      </c>
      <c r="L230" s="77" t="s">
        <v>3054</v>
      </c>
    </row>
    <row r="231" spans="1:12" ht="24.75" customHeight="1">
      <c r="A231" s="65">
        <v>227</v>
      </c>
      <c r="B231" s="8" t="s">
        <v>2921</v>
      </c>
      <c r="C231" s="76">
        <v>7</v>
      </c>
      <c r="D231" s="114" t="s">
        <v>1221</v>
      </c>
      <c r="E231" s="90" t="s">
        <v>528</v>
      </c>
      <c r="F231" s="76" t="s">
        <v>1223</v>
      </c>
      <c r="G231" s="76" t="s">
        <v>1224</v>
      </c>
      <c r="H231" s="68">
        <v>30</v>
      </c>
      <c r="I231" s="68">
        <v>30</v>
      </c>
      <c r="J231" s="115" t="s">
        <v>3052</v>
      </c>
      <c r="K231" s="77" t="s">
        <v>3053</v>
      </c>
      <c r="L231" s="77" t="s">
        <v>3054</v>
      </c>
    </row>
    <row r="232" spans="1:12" ht="24.75" customHeight="1">
      <c r="A232" s="65">
        <v>228</v>
      </c>
      <c r="B232" s="8" t="s">
        <v>2921</v>
      </c>
      <c r="C232" s="114">
        <v>2</v>
      </c>
      <c r="D232" s="114" t="s">
        <v>1221</v>
      </c>
      <c r="E232" s="115" t="s">
        <v>3055</v>
      </c>
      <c r="F232" s="114" t="s">
        <v>2236</v>
      </c>
      <c r="G232" s="114" t="s">
        <v>1224</v>
      </c>
      <c r="H232" s="68">
        <v>600</v>
      </c>
      <c r="I232" s="68">
        <v>380</v>
      </c>
      <c r="J232" s="115" t="s">
        <v>3052</v>
      </c>
      <c r="K232" s="114" t="s">
        <v>3056</v>
      </c>
      <c r="L232" s="114" t="s">
        <v>3057</v>
      </c>
    </row>
    <row r="233" spans="1:12" ht="24.75" customHeight="1">
      <c r="A233" s="65">
        <v>229</v>
      </c>
      <c r="B233" s="8" t="s">
        <v>2921</v>
      </c>
      <c r="C233" s="114">
        <v>2</v>
      </c>
      <c r="D233" s="114" t="s">
        <v>1221</v>
      </c>
      <c r="E233" s="115" t="s">
        <v>3058</v>
      </c>
      <c r="F233" s="114" t="s">
        <v>1223</v>
      </c>
      <c r="G233" s="114" t="s">
        <v>1224</v>
      </c>
      <c r="H233" s="68">
        <v>200</v>
      </c>
      <c r="I233" s="68">
        <v>200</v>
      </c>
      <c r="J233" s="115" t="s">
        <v>3052</v>
      </c>
      <c r="K233" s="114" t="s">
        <v>3059</v>
      </c>
      <c r="L233" s="114" t="s">
        <v>3060</v>
      </c>
    </row>
    <row r="234" spans="1:12" ht="24.75" customHeight="1">
      <c r="A234" s="65">
        <v>230</v>
      </c>
      <c r="B234" s="8" t="s">
        <v>2921</v>
      </c>
      <c r="C234" s="114">
        <v>2</v>
      </c>
      <c r="D234" s="114" t="s">
        <v>1221</v>
      </c>
      <c r="E234" s="115" t="s">
        <v>3061</v>
      </c>
      <c r="F234" s="114" t="s">
        <v>2236</v>
      </c>
      <c r="G234" s="114" t="s">
        <v>1224</v>
      </c>
      <c r="H234" s="68">
        <v>60</v>
      </c>
      <c r="I234" s="68">
        <v>60</v>
      </c>
      <c r="J234" s="115" t="s">
        <v>3052</v>
      </c>
      <c r="K234" s="114" t="s">
        <v>3059</v>
      </c>
      <c r="L234" s="114" t="s">
        <v>3060</v>
      </c>
    </row>
    <row r="235" spans="1:12" ht="24.75" customHeight="1">
      <c r="A235" s="65">
        <v>231</v>
      </c>
      <c r="B235" s="8" t="s">
        <v>2921</v>
      </c>
      <c r="C235" s="114">
        <v>2</v>
      </c>
      <c r="D235" s="114" t="s">
        <v>1221</v>
      </c>
      <c r="E235" s="115" t="s">
        <v>3062</v>
      </c>
      <c r="F235" s="114" t="s">
        <v>1244</v>
      </c>
      <c r="G235" s="114" t="s">
        <v>1224</v>
      </c>
      <c r="H235" s="68">
        <v>20</v>
      </c>
      <c r="I235" s="68">
        <v>20</v>
      </c>
      <c r="J235" s="115" t="s">
        <v>3052</v>
      </c>
      <c r="K235" s="114" t="s">
        <v>3059</v>
      </c>
      <c r="L235" s="114" t="s">
        <v>3060</v>
      </c>
    </row>
    <row r="236" spans="1:12" ht="24.75" customHeight="1">
      <c r="A236" s="65">
        <v>232</v>
      </c>
      <c r="B236" s="8" t="s">
        <v>2921</v>
      </c>
      <c r="C236" s="112">
        <v>2</v>
      </c>
      <c r="D236" s="114" t="s">
        <v>1221</v>
      </c>
      <c r="E236" s="111" t="s">
        <v>3063</v>
      </c>
      <c r="F236" s="112" t="s">
        <v>127</v>
      </c>
      <c r="G236" s="111" t="s">
        <v>17</v>
      </c>
      <c r="H236" s="68">
        <v>700</v>
      </c>
      <c r="I236" s="68">
        <v>700</v>
      </c>
      <c r="J236" s="111" t="s">
        <v>3064</v>
      </c>
      <c r="K236" s="112" t="s">
        <v>3065</v>
      </c>
      <c r="L236" s="112" t="s">
        <v>3066</v>
      </c>
    </row>
    <row r="237" spans="1:12" ht="24.75" customHeight="1">
      <c r="A237" s="65">
        <v>233</v>
      </c>
      <c r="B237" s="8" t="s">
        <v>2921</v>
      </c>
      <c r="C237" s="112">
        <v>2</v>
      </c>
      <c r="D237" s="114" t="s">
        <v>1221</v>
      </c>
      <c r="E237" s="111" t="s">
        <v>3067</v>
      </c>
      <c r="F237" s="112" t="s">
        <v>3068</v>
      </c>
      <c r="G237" s="111" t="s">
        <v>3069</v>
      </c>
      <c r="H237" s="68">
        <v>60</v>
      </c>
      <c r="I237" s="68">
        <v>60</v>
      </c>
      <c r="J237" s="111" t="s">
        <v>3064</v>
      </c>
      <c r="K237" s="112" t="s">
        <v>3070</v>
      </c>
      <c r="L237" s="112" t="s">
        <v>3071</v>
      </c>
    </row>
    <row r="238" spans="1:12" ht="24.75" customHeight="1">
      <c r="A238" s="65">
        <v>234</v>
      </c>
      <c r="B238" s="8" t="s">
        <v>2921</v>
      </c>
      <c r="C238" s="112">
        <v>2</v>
      </c>
      <c r="D238" s="114" t="s">
        <v>1221</v>
      </c>
      <c r="E238" s="111" t="s">
        <v>3072</v>
      </c>
      <c r="F238" s="112" t="s">
        <v>127</v>
      </c>
      <c r="G238" s="111" t="s">
        <v>3069</v>
      </c>
      <c r="H238" s="68">
        <v>60</v>
      </c>
      <c r="I238" s="68">
        <v>60</v>
      </c>
      <c r="J238" s="111" t="s">
        <v>3064</v>
      </c>
      <c r="K238" s="112" t="s">
        <v>3070</v>
      </c>
      <c r="L238" s="112" t="s">
        <v>529</v>
      </c>
    </row>
    <row r="239" spans="1:12" ht="24.75" customHeight="1">
      <c r="A239" s="65">
        <v>235</v>
      </c>
      <c r="B239" s="8" t="s">
        <v>2921</v>
      </c>
      <c r="C239" s="114">
        <v>2</v>
      </c>
      <c r="D239" s="114" t="s">
        <v>1221</v>
      </c>
      <c r="E239" s="7" t="s">
        <v>3073</v>
      </c>
      <c r="F239" s="112" t="s">
        <v>127</v>
      </c>
      <c r="G239" s="114" t="s">
        <v>3069</v>
      </c>
      <c r="H239" s="68">
        <v>50</v>
      </c>
      <c r="I239" s="68">
        <v>50</v>
      </c>
      <c r="J239" s="111" t="s">
        <v>3064</v>
      </c>
      <c r="K239" s="112" t="s">
        <v>3065</v>
      </c>
      <c r="L239" s="112" t="s">
        <v>3066</v>
      </c>
    </row>
    <row r="240" spans="1:12" ht="24.75" customHeight="1">
      <c r="A240" s="65">
        <v>236</v>
      </c>
      <c r="B240" s="8" t="s">
        <v>2921</v>
      </c>
      <c r="C240" s="112">
        <v>2</v>
      </c>
      <c r="D240" s="114" t="s">
        <v>1221</v>
      </c>
      <c r="E240" s="111" t="s">
        <v>3074</v>
      </c>
      <c r="F240" s="112" t="s">
        <v>140</v>
      </c>
      <c r="G240" s="112" t="s">
        <v>3069</v>
      </c>
      <c r="H240" s="68">
        <v>50</v>
      </c>
      <c r="I240" s="68">
        <v>50</v>
      </c>
      <c r="J240" s="111" t="s">
        <v>3064</v>
      </c>
      <c r="K240" s="112" t="s">
        <v>3070</v>
      </c>
      <c r="L240" s="112" t="s">
        <v>529</v>
      </c>
    </row>
    <row r="241" spans="1:12" ht="24.75" customHeight="1">
      <c r="A241" s="65">
        <v>237</v>
      </c>
      <c r="B241" s="8" t="s">
        <v>2921</v>
      </c>
      <c r="C241" s="78">
        <v>2</v>
      </c>
      <c r="D241" s="78" t="s">
        <v>1221</v>
      </c>
      <c r="E241" s="80" t="s">
        <v>3075</v>
      </c>
      <c r="F241" s="78" t="s">
        <v>1255</v>
      </c>
      <c r="G241" s="78" t="s">
        <v>1224</v>
      </c>
      <c r="H241" s="79">
        <v>28</v>
      </c>
      <c r="I241" s="79">
        <v>28</v>
      </c>
      <c r="J241" s="80" t="s">
        <v>3076</v>
      </c>
      <c r="K241" s="117" t="s">
        <v>3077</v>
      </c>
      <c r="L241" s="78" t="s">
        <v>3078</v>
      </c>
    </row>
    <row r="242" spans="1:12" ht="24.75" customHeight="1">
      <c r="A242" s="65">
        <v>238</v>
      </c>
      <c r="B242" s="8" t="s">
        <v>2921</v>
      </c>
      <c r="C242" s="78">
        <v>2</v>
      </c>
      <c r="D242" s="78" t="s">
        <v>1221</v>
      </c>
      <c r="E242" s="80" t="s">
        <v>3079</v>
      </c>
      <c r="F242" s="78" t="s">
        <v>1255</v>
      </c>
      <c r="G242" s="78" t="s">
        <v>1224</v>
      </c>
      <c r="H242" s="79">
        <v>30</v>
      </c>
      <c r="I242" s="79">
        <v>30</v>
      </c>
      <c r="J242" s="80" t="s">
        <v>3076</v>
      </c>
      <c r="K242" s="117" t="s">
        <v>3080</v>
      </c>
      <c r="L242" s="78" t="s">
        <v>3081</v>
      </c>
    </row>
    <row r="243" spans="1:12" ht="24.75" customHeight="1">
      <c r="A243" s="65">
        <v>239</v>
      </c>
      <c r="B243" s="8" t="s">
        <v>2921</v>
      </c>
      <c r="C243" s="78">
        <v>2</v>
      </c>
      <c r="D243" s="78" t="s">
        <v>1221</v>
      </c>
      <c r="E243" s="91" t="s">
        <v>3082</v>
      </c>
      <c r="F243" s="78" t="s">
        <v>1255</v>
      </c>
      <c r="G243" s="78" t="s">
        <v>1224</v>
      </c>
      <c r="H243" s="79">
        <v>30</v>
      </c>
      <c r="I243" s="79">
        <v>30</v>
      </c>
      <c r="J243" s="80" t="s">
        <v>3076</v>
      </c>
      <c r="K243" s="117" t="s">
        <v>3080</v>
      </c>
      <c r="L243" s="78" t="s">
        <v>3081</v>
      </c>
    </row>
    <row r="244" spans="1:12" ht="24.75" customHeight="1">
      <c r="A244" s="65">
        <v>240</v>
      </c>
      <c r="B244" s="8" t="s">
        <v>2921</v>
      </c>
      <c r="C244" s="81">
        <v>2</v>
      </c>
      <c r="D244" s="81" t="s">
        <v>15</v>
      </c>
      <c r="E244" s="92" t="s">
        <v>3083</v>
      </c>
      <c r="F244" s="81" t="s">
        <v>1255</v>
      </c>
      <c r="G244" s="81" t="s">
        <v>17</v>
      </c>
      <c r="H244" s="79">
        <v>50</v>
      </c>
      <c r="I244" s="79">
        <v>50</v>
      </c>
      <c r="J244" s="80" t="s">
        <v>3076</v>
      </c>
      <c r="K244" s="117" t="s">
        <v>3077</v>
      </c>
      <c r="L244" s="78" t="s">
        <v>3078</v>
      </c>
    </row>
    <row r="245" spans="1:12" ht="24.75" customHeight="1">
      <c r="A245" s="65">
        <v>241</v>
      </c>
      <c r="B245" s="8" t="s">
        <v>2921</v>
      </c>
      <c r="C245" s="114">
        <v>3</v>
      </c>
      <c r="D245" s="114" t="s">
        <v>1221</v>
      </c>
      <c r="E245" s="115" t="s">
        <v>3084</v>
      </c>
      <c r="F245" s="114" t="s">
        <v>2236</v>
      </c>
      <c r="G245" s="114" t="s">
        <v>1224</v>
      </c>
      <c r="H245" s="68">
        <v>20</v>
      </c>
      <c r="I245" s="68">
        <v>20</v>
      </c>
      <c r="J245" s="80" t="s">
        <v>3076</v>
      </c>
      <c r="K245" s="117" t="s">
        <v>3085</v>
      </c>
      <c r="L245" s="114" t="s">
        <v>3086</v>
      </c>
    </row>
    <row r="246" spans="1:12" ht="24.75" customHeight="1">
      <c r="A246" s="65">
        <v>242</v>
      </c>
      <c r="B246" s="8" t="s">
        <v>2921</v>
      </c>
      <c r="C246" s="114">
        <v>3</v>
      </c>
      <c r="D246" s="114" t="s">
        <v>1221</v>
      </c>
      <c r="E246" s="113" t="s">
        <v>3087</v>
      </c>
      <c r="F246" s="114" t="s">
        <v>2804</v>
      </c>
      <c r="G246" s="114" t="s">
        <v>1224</v>
      </c>
      <c r="H246" s="68">
        <v>40</v>
      </c>
      <c r="I246" s="68">
        <v>40</v>
      </c>
      <c r="J246" s="115" t="s">
        <v>3076</v>
      </c>
      <c r="K246" s="117" t="s">
        <v>3088</v>
      </c>
      <c r="L246" s="114" t="s">
        <v>3089</v>
      </c>
    </row>
    <row r="247" spans="1:12" ht="24.75" customHeight="1">
      <c r="A247" s="65">
        <v>243</v>
      </c>
      <c r="B247" s="8" t="s">
        <v>2921</v>
      </c>
      <c r="C247" s="114">
        <v>3</v>
      </c>
      <c r="D247" s="114" t="s">
        <v>1221</v>
      </c>
      <c r="E247" s="115" t="s">
        <v>3090</v>
      </c>
      <c r="F247" s="114" t="s">
        <v>2804</v>
      </c>
      <c r="G247" s="114" t="s">
        <v>1224</v>
      </c>
      <c r="H247" s="68">
        <v>50</v>
      </c>
      <c r="I247" s="68">
        <v>50</v>
      </c>
      <c r="J247" s="115" t="s">
        <v>3076</v>
      </c>
      <c r="K247" s="117" t="s">
        <v>3088</v>
      </c>
      <c r="L247" s="114" t="s">
        <v>3089</v>
      </c>
    </row>
    <row r="248" spans="1:12" ht="24.75" customHeight="1">
      <c r="A248" s="65">
        <v>244</v>
      </c>
      <c r="B248" s="8" t="s">
        <v>2921</v>
      </c>
      <c r="C248" s="112">
        <v>3</v>
      </c>
      <c r="D248" s="112" t="s">
        <v>15</v>
      </c>
      <c r="E248" s="111" t="s">
        <v>3091</v>
      </c>
      <c r="F248" s="112" t="s">
        <v>2804</v>
      </c>
      <c r="G248" s="112" t="s">
        <v>17</v>
      </c>
      <c r="H248" s="68">
        <v>55</v>
      </c>
      <c r="I248" s="68">
        <v>55</v>
      </c>
      <c r="J248" s="115" t="s">
        <v>3076</v>
      </c>
      <c r="K248" s="117" t="s">
        <v>3088</v>
      </c>
      <c r="L248" s="114" t="s">
        <v>3089</v>
      </c>
    </row>
    <row r="249" spans="1:12" ht="24.75" customHeight="1">
      <c r="A249" s="65">
        <v>245</v>
      </c>
      <c r="B249" s="8" t="s">
        <v>2921</v>
      </c>
      <c r="C249" s="112">
        <v>4</v>
      </c>
      <c r="D249" s="112" t="s">
        <v>15</v>
      </c>
      <c r="E249" s="111" t="s">
        <v>3092</v>
      </c>
      <c r="F249" s="112" t="s">
        <v>2809</v>
      </c>
      <c r="G249" s="112" t="s">
        <v>17</v>
      </c>
      <c r="H249" s="68">
        <v>30</v>
      </c>
      <c r="I249" s="68">
        <v>30</v>
      </c>
      <c r="J249" s="80" t="s">
        <v>3076</v>
      </c>
      <c r="K249" s="117" t="s">
        <v>3085</v>
      </c>
      <c r="L249" s="114" t="s">
        <v>3086</v>
      </c>
    </row>
    <row r="250" spans="1:12" ht="24.75" customHeight="1">
      <c r="A250" s="65">
        <v>246</v>
      </c>
      <c r="B250" s="8" t="s">
        <v>2921</v>
      </c>
      <c r="C250" s="81">
        <v>5</v>
      </c>
      <c r="D250" s="81" t="s">
        <v>15</v>
      </c>
      <c r="E250" s="92" t="s">
        <v>3093</v>
      </c>
      <c r="F250" s="81" t="s">
        <v>1255</v>
      </c>
      <c r="G250" s="81" t="s">
        <v>17</v>
      </c>
      <c r="H250" s="79">
        <v>50</v>
      </c>
      <c r="I250" s="79">
        <v>50</v>
      </c>
      <c r="J250" s="80" t="s">
        <v>3076</v>
      </c>
      <c r="K250" s="117" t="s">
        <v>3077</v>
      </c>
      <c r="L250" s="78" t="s">
        <v>3078</v>
      </c>
    </row>
    <row r="251" spans="1:12" ht="24.75" customHeight="1">
      <c r="A251" s="65">
        <v>247</v>
      </c>
      <c r="B251" s="8" t="s">
        <v>2921</v>
      </c>
      <c r="C251" s="114">
        <v>9</v>
      </c>
      <c r="D251" s="114" t="s">
        <v>1221</v>
      </c>
      <c r="E251" s="7" t="s">
        <v>3094</v>
      </c>
      <c r="F251" s="114" t="s">
        <v>1255</v>
      </c>
      <c r="G251" s="114" t="s">
        <v>1224</v>
      </c>
      <c r="H251" s="68">
        <v>22</v>
      </c>
      <c r="I251" s="68">
        <v>22</v>
      </c>
      <c r="J251" s="115" t="s">
        <v>3076</v>
      </c>
      <c r="K251" s="117" t="s">
        <v>3095</v>
      </c>
      <c r="L251" s="114" t="s">
        <v>3096</v>
      </c>
    </row>
    <row r="252" spans="1:12" ht="24.75" customHeight="1">
      <c r="A252" s="65">
        <v>248</v>
      </c>
      <c r="B252" s="8" t="s">
        <v>2921</v>
      </c>
      <c r="C252" s="114">
        <v>2</v>
      </c>
      <c r="D252" s="114" t="s">
        <v>1221</v>
      </c>
      <c r="E252" s="93" t="s">
        <v>530</v>
      </c>
      <c r="F252" s="114" t="s">
        <v>1223</v>
      </c>
      <c r="G252" s="114" t="s">
        <v>1224</v>
      </c>
      <c r="H252" s="68">
        <v>330</v>
      </c>
      <c r="I252" s="68">
        <v>330</v>
      </c>
      <c r="J252" s="113" t="s">
        <v>3097</v>
      </c>
      <c r="K252" s="117" t="s">
        <v>3098</v>
      </c>
      <c r="L252" s="114" t="s">
        <v>3099</v>
      </c>
    </row>
    <row r="253" spans="1:12" ht="24.75" customHeight="1">
      <c r="A253" s="65">
        <v>249</v>
      </c>
      <c r="B253" s="8" t="s">
        <v>2921</v>
      </c>
      <c r="C253" s="114">
        <v>2</v>
      </c>
      <c r="D253" s="114" t="s">
        <v>1221</v>
      </c>
      <c r="E253" s="93" t="s">
        <v>531</v>
      </c>
      <c r="F253" s="114" t="s">
        <v>1223</v>
      </c>
      <c r="G253" s="114" t="s">
        <v>1224</v>
      </c>
      <c r="H253" s="68">
        <v>130</v>
      </c>
      <c r="I253" s="68">
        <v>130</v>
      </c>
      <c r="J253" s="113" t="s">
        <v>3097</v>
      </c>
      <c r="K253" s="117" t="s">
        <v>3100</v>
      </c>
      <c r="L253" s="114" t="s">
        <v>3101</v>
      </c>
    </row>
    <row r="254" spans="1:12" ht="24.75" customHeight="1">
      <c r="A254" s="65">
        <v>250</v>
      </c>
      <c r="B254" s="8" t="s">
        <v>2921</v>
      </c>
      <c r="C254" s="112">
        <v>2</v>
      </c>
      <c r="D254" s="112" t="s">
        <v>15</v>
      </c>
      <c r="E254" s="94" t="s">
        <v>532</v>
      </c>
      <c r="F254" s="112" t="s">
        <v>1223</v>
      </c>
      <c r="G254" s="112" t="s">
        <v>1224</v>
      </c>
      <c r="H254" s="68">
        <v>240</v>
      </c>
      <c r="I254" s="68">
        <v>240</v>
      </c>
      <c r="J254" s="113" t="s">
        <v>3097</v>
      </c>
      <c r="K254" s="117" t="s">
        <v>3098</v>
      </c>
      <c r="L254" s="114" t="s">
        <v>3099</v>
      </c>
    </row>
    <row r="255" spans="1:12" ht="24.75" customHeight="1">
      <c r="A255" s="65">
        <v>251</v>
      </c>
      <c r="B255" s="8" t="s">
        <v>2921</v>
      </c>
      <c r="C255" s="114">
        <v>2</v>
      </c>
      <c r="D255" s="114" t="s">
        <v>1221</v>
      </c>
      <c r="E255" s="94" t="s">
        <v>533</v>
      </c>
      <c r="F255" s="114" t="s">
        <v>1223</v>
      </c>
      <c r="G255" s="114" t="s">
        <v>1224</v>
      </c>
      <c r="H255" s="68">
        <v>50</v>
      </c>
      <c r="I255" s="68">
        <v>50</v>
      </c>
      <c r="J255" s="113" t="s">
        <v>3097</v>
      </c>
      <c r="K255" s="117" t="s">
        <v>3098</v>
      </c>
      <c r="L255" s="114" t="s">
        <v>3099</v>
      </c>
    </row>
    <row r="256" spans="1:12" ht="24.75" customHeight="1">
      <c r="A256" s="65">
        <v>252</v>
      </c>
      <c r="B256" s="8" t="s">
        <v>2921</v>
      </c>
      <c r="C256" s="112">
        <v>2</v>
      </c>
      <c r="D256" s="112" t="s">
        <v>15</v>
      </c>
      <c r="E256" s="94" t="s">
        <v>534</v>
      </c>
      <c r="F256" s="112" t="s">
        <v>1223</v>
      </c>
      <c r="G256" s="112" t="s">
        <v>17</v>
      </c>
      <c r="H256" s="68">
        <v>90</v>
      </c>
      <c r="I256" s="68">
        <v>90</v>
      </c>
      <c r="J256" s="113" t="s">
        <v>3097</v>
      </c>
      <c r="K256" s="117" t="s">
        <v>3098</v>
      </c>
      <c r="L256" s="114" t="s">
        <v>3099</v>
      </c>
    </row>
    <row r="257" spans="1:12" ht="24" customHeight="1">
      <c r="A257" s="234"/>
      <c r="B257" s="234"/>
      <c r="C257" s="234"/>
      <c r="D257" s="234"/>
      <c r="E257" s="280"/>
      <c r="F257" s="234"/>
      <c r="G257" s="234"/>
      <c r="H257" s="160">
        <f>SUM(H5:H256)</f>
        <v>232483.19999999998</v>
      </c>
      <c r="I257" s="160">
        <f>SUM(I5:I256)</f>
        <v>231480.19999999998</v>
      </c>
      <c r="J257" s="234"/>
      <c r="K257" s="234"/>
      <c r="L257" s="234"/>
    </row>
  </sheetData>
  <mergeCells count="10">
    <mergeCell ref="A3:A4"/>
    <mergeCell ref="B1:L1"/>
    <mergeCell ref="K2:L2"/>
    <mergeCell ref="B3:B4"/>
    <mergeCell ref="C3:C4"/>
    <mergeCell ref="D3:D4"/>
    <mergeCell ref="E3:E4"/>
    <mergeCell ref="F3:F4"/>
    <mergeCell ref="G3:G4"/>
    <mergeCell ref="H3:I3"/>
  </mergeCells>
  <phoneticPr fontId="3" type="noConversion"/>
  <dataValidations disablePrompts="1" count="3">
    <dataValidation type="list" allowBlank="1" showInputMessage="1" showErrorMessage="1" sqref="D236:D256 D5:D103" xr:uid="{00000000-0002-0000-0500-000000000000}">
      <formula1>"자체조달,중앙조달"</formula1>
    </dataValidation>
    <dataValidation type="list" allowBlank="1" showInputMessage="1" showErrorMessage="1" sqref="G236:G238" xr:uid="{00000000-0002-0000-0500-000001000000}">
      <formula1>"일반, 수의, 일괄, 대안, PQ, 실적"</formula1>
    </dataValidation>
    <dataValidation type="list" allowBlank="1" showInputMessage="1" showErrorMessage="1" sqref="F236:F256" xr:uid="{00000000-0002-0000-0500-000002000000}">
      <formula1>"토건, 토목, 건축, 전문, 전기, 통신, 소방, 기타"</formula1>
    </dataValidation>
  </dataValidations>
  <pageMargins left="0.46" right="0.45" top="0.48" bottom="0.47" header="0.5" footer="0.5"/>
  <pageSetup paperSize="9" scale="67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0"/>
  <sheetViews>
    <sheetView zoomScaleNormal="100" zoomScaleSheetLayoutView="100" workbookViewId="0">
      <selection activeCell="I10" sqref="I10"/>
    </sheetView>
  </sheetViews>
  <sheetFormatPr defaultRowHeight="24" customHeight="1"/>
  <cols>
    <col min="1" max="1" width="5.44140625" customWidth="1"/>
    <col min="2" max="2" width="20.5546875" style="296" customWidth="1"/>
    <col min="3" max="3" width="8.33203125" customWidth="1"/>
    <col min="4" max="4" width="8.109375" customWidth="1"/>
    <col min="5" max="5" width="34.77734375" style="5" customWidth="1"/>
    <col min="6" max="6" width="5.109375" customWidth="1"/>
    <col min="7" max="7" width="8.109375" customWidth="1"/>
    <col min="8" max="9" width="11.109375" customWidth="1"/>
    <col min="10" max="10" width="18.88671875" bestFit="1" customWidth="1"/>
    <col min="11" max="11" width="6.5546875" customWidth="1"/>
    <col min="12" max="12" width="13.6640625" bestFit="1" customWidth="1"/>
    <col min="13" max="13" width="10" bestFit="1" customWidth="1"/>
    <col min="14" max="14" width="12.21875" bestFit="1" customWidth="1"/>
    <col min="15" max="15" width="8.44140625" bestFit="1" customWidth="1"/>
    <col min="16" max="16" width="12.21875" bestFit="1" customWidth="1"/>
    <col min="17" max="18" width="10.21875" bestFit="1" customWidth="1"/>
  </cols>
  <sheetData>
    <row r="1" spans="1:12" ht="24" customHeight="1">
      <c r="B1" s="325" t="s">
        <v>3785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</row>
    <row r="2" spans="1:12" ht="22.5" customHeight="1">
      <c r="B2" s="292"/>
      <c r="C2" s="3"/>
      <c r="D2" s="3"/>
      <c r="E2" s="84"/>
      <c r="F2" s="3"/>
      <c r="G2" s="3"/>
      <c r="H2" s="3"/>
      <c r="I2" s="3"/>
      <c r="J2" s="3"/>
      <c r="K2" s="326" t="s">
        <v>7</v>
      </c>
      <c r="L2" s="326"/>
    </row>
    <row r="3" spans="1:12" s="234" customFormat="1" ht="21.75" customHeight="1">
      <c r="A3" s="324" t="s">
        <v>120</v>
      </c>
      <c r="B3" s="324" t="s">
        <v>10</v>
      </c>
      <c r="C3" s="324" t="s">
        <v>8</v>
      </c>
      <c r="D3" s="324" t="s">
        <v>0</v>
      </c>
      <c r="E3" s="324" t="s">
        <v>1</v>
      </c>
      <c r="F3" s="324" t="s">
        <v>2</v>
      </c>
      <c r="G3" s="324" t="s">
        <v>3</v>
      </c>
      <c r="H3" s="324" t="s">
        <v>1525</v>
      </c>
      <c r="I3" s="324"/>
      <c r="J3" s="228" t="s">
        <v>4</v>
      </c>
      <c r="K3" s="228" t="s">
        <v>5</v>
      </c>
      <c r="L3" s="228" t="s">
        <v>6</v>
      </c>
    </row>
    <row r="4" spans="1:12" s="234" customFormat="1" ht="28.5" customHeight="1">
      <c r="A4" s="324"/>
      <c r="B4" s="324"/>
      <c r="C4" s="324"/>
      <c r="D4" s="324"/>
      <c r="E4" s="324"/>
      <c r="F4" s="324"/>
      <c r="G4" s="324"/>
      <c r="H4" s="228" t="s">
        <v>853</v>
      </c>
      <c r="I4" s="228" t="s">
        <v>854</v>
      </c>
      <c r="J4" s="228"/>
      <c r="K4" s="228"/>
      <c r="L4" s="228"/>
    </row>
    <row r="5" spans="1:12" s="234" customFormat="1" ht="28.5" customHeight="1">
      <c r="A5" s="87">
        <v>1</v>
      </c>
      <c r="B5" s="115" t="s">
        <v>3102</v>
      </c>
      <c r="C5" s="64">
        <v>3</v>
      </c>
      <c r="D5" s="114" t="s">
        <v>855</v>
      </c>
      <c r="E5" s="64" t="s">
        <v>3103</v>
      </c>
      <c r="F5" s="64" t="s">
        <v>3104</v>
      </c>
      <c r="G5" s="273" t="s">
        <v>857</v>
      </c>
      <c r="H5" s="109">
        <v>155</v>
      </c>
      <c r="I5" s="172" t="s">
        <v>3105</v>
      </c>
      <c r="J5" s="65" t="s">
        <v>3106</v>
      </c>
      <c r="K5" s="65" t="s">
        <v>3107</v>
      </c>
      <c r="L5" s="65" t="s">
        <v>3108</v>
      </c>
    </row>
    <row r="6" spans="1:12" s="234" customFormat="1" ht="28.5" customHeight="1">
      <c r="A6" s="87">
        <v>2</v>
      </c>
      <c r="B6" s="115" t="s">
        <v>3102</v>
      </c>
      <c r="C6" s="64">
        <v>2</v>
      </c>
      <c r="D6" s="114" t="s">
        <v>855</v>
      </c>
      <c r="E6" s="64" t="s">
        <v>3109</v>
      </c>
      <c r="F6" s="64" t="s">
        <v>867</v>
      </c>
      <c r="G6" s="273" t="s">
        <v>857</v>
      </c>
      <c r="H6" s="109">
        <v>62</v>
      </c>
      <c r="I6" s="172" t="s">
        <v>3105</v>
      </c>
      <c r="J6" s="65" t="s">
        <v>3106</v>
      </c>
      <c r="K6" s="65" t="s">
        <v>3110</v>
      </c>
      <c r="L6" s="65" t="s">
        <v>3111</v>
      </c>
    </row>
    <row r="7" spans="1:12" s="234" customFormat="1" ht="28.5" customHeight="1">
      <c r="A7" s="87">
        <v>3</v>
      </c>
      <c r="B7" s="115" t="s">
        <v>3102</v>
      </c>
      <c r="C7" s="64">
        <v>6</v>
      </c>
      <c r="D7" s="114" t="s">
        <v>855</v>
      </c>
      <c r="E7" s="64" t="s">
        <v>3112</v>
      </c>
      <c r="F7" s="64" t="s">
        <v>867</v>
      </c>
      <c r="G7" s="273" t="s">
        <v>857</v>
      </c>
      <c r="H7" s="109">
        <v>300</v>
      </c>
      <c r="I7" s="172" t="s">
        <v>3105</v>
      </c>
      <c r="J7" s="65" t="s">
        <v>3106</v>
      </c>
      <c r="K7" s="65" t="s">
        <v>3107</v>
      </c>
      <c r="L7" s="65" t="s">
        <v>3108</v>
      </c>
    </row>
    <row r="8" spans="1:12" s="1" customFormat="1" ht="27" customHeight="1">
      <c r="A8" s="87">
        <v>4</v>
      </c>
      <c r="B8" s="115" t="s">
        <v>3102</v>
      </c>
      <c r="C8" s="114">
        <v>3</v>
      </c>
      <c r="D8" s="114" t="s">
        <v>855</v>
      </c>
      <c r="E8" s="115" t="s">
        <v>3113</v>
      </c>
      <c r="F8" s="114" t="s">
        <v>856</v>
      </c>
      <c r="G8" s="273" t="s">
        <v>857</v>
      </c>
      <c r="H8" s="20">
        <v>10700</v>
      </c>
      <c r="I8" s="172" t="s">
        <v>3105</v>
      </c>
      <c r="J8" s="115" t="s">
        <v>3114</v>
      </c>
      <c r="K8" s="114" t="s">
        <v>3115</v>
      </c>
      <c r="L8" s="111" t="s">
        <v>3116</v>
      </c>
    </row>
    <row r="9" spans="1:12" s="1" customFormat="1" ht="27" customHeight="1">
      <c r="A9" s="87">
        <v>5</v>
      </c>
      <c r="B9" s="115" t="s">
        <v>3102</v>
      </c>
      <c r="C9" s="114">
        <v>3</v>
      </c>
      <c r="D9" s="114" t="s">
        <v>855</v>
      </c>
      <c r="E9" s="115" t="s">
        <v>3117</v>
      </c>
      <c r="F9" s="114" t="s">
        <v>856</v>
      </c>
      <c r="G9" s="273" t="s">
        <v>857</v>
      </c>
      <c r="H9" s="20">
        <v>286</v>
      </c>
      <c r="I9" s="172" t="s">
        <v>3105</v>
      </c>
      <c r="J9" s="115" t="s">
        <v>3114</v>
      </c>
      <c r="K9" s="114" t="s">
        <v>3118</v>
      </c>
      <c r="L9" s="111" t="s">
        <v>3119</v>
      </c>
    </row>
    <row r="10" spans="1:12" s="1" customFormat="1" ht="27" customHeight="1">
      <c r="A10" s="87">
        <v>6</v>
      </c>
      <c r="B10" s="115" t="s">
        <v>3102</v>
      </c>
      <c r="C10" s="114">
        <v>3</v>
      </c>
      <c r="D10" s="114" t="s">
        <v>855</v>
      </c>
      <c r="E10" s="111" t="s">
        <v>3120</v>
      </c>
      <c r="F10" s="114" t="s">
        <v>856</v>
      </c>
      <c r="G10" s="273" t="s">
        <v>857</v>
      </c>
      <c r="H10" s="20">
        <v>166</v>
      </c>
      <c r="I10" s="172" t="s">
        <v>3105</v>
      </c>
      <c r="J10" s="115" t="s">
        <v>3114</v>
      </c>
      <c r="K10" s="114" t="s">
        <v>3115</v>
      </c>
      <c r="L10" s="111" t="s">
        <v>3121</v>
      </c>
    </row>
    <row r="11" spans="1:12" s="1" customFormat="1" ht="27" customHeight="1">
      <c r="A11" s="87">
        <v>7</v>
      </c>
      <c r="B11" s="115" t="s">
        <v>3102</v>
      </c>
      <c r="C11" s="114">
        <v>2</v>
      </c>
      <c r="D11" s="114" t="s">
        <v>855</v>
      </c>
      <c r="E11" s="115" t="s">
        <v>3122</v>
      </c>
      <c r="F11" s="115" t="s">
        <v>3123</v>
      </c>
      <c r="G11" s="114" t="s">
        <v>857</v>
      </c>
      <c r="H11" s="116">
        <v>2712</v>
      </c>
      <c r="I11" s="172" t="s">
        <v>3105</v>
      </c>
      <c r="J11" s="115" t="s">
        <v>3124</v>
      </c>
      <c r="K11" s="117" t="s">
        <v>3125</v>
      </c>
      <c r="L11" s="114" t="s">
        <v>3126</v>
      </c>
    </row>
    <row r="12" spans="1:12" s="1" customFormat="1" ht="27" customHeight="1">
      <c r="A12" s="87">
        <v>8</v>
      </c>
      <c r="B12" s="115" t="s">
        <v>3102</v>
      </c>
      <c r="C12" s="114">
        <v>2</v>
      </c>
      <c r="D12" s="114" t="s">
        <v>855</v>
      </c>
      <c r="E12" s="115" t="s">
        <v>3127</v>
      </c>
      <c r="F12" s="115" t="s">
        <v>3123</v>
      </c>
      <c r="G12" s="114" t="s">
        <v>857</v>
      </c>
      <c r="H12" s="116">
        <v>1029</v>
      </c>
      <c r="I12" s="172" t="s">
        <v>3105</v>
      </c>
      <c r="J12" s="115" t="s">
        <v>3124</v>
      </c>
      <c r="K12" s="117" t="s">
        <v>3128</v>
      </c>
      <c r="L12" s="114" t="s">
        <v>3129</v>
      </c>
    </row>
    <row r="13" spans="1:12" s="1" customFormat="1" ht="27" customHeight="1">
      <c r="A13" s="87">
        <v>9</v>
      </c>
      <c r="B13" s="115" t="s">
        <v>3102</v>
      </c>
      <c r="C13" s="112">
        <v>2</v>
      </c>
      <c r="D13" s="112" t="s">
        <v>15</v>
      </c>
      <c r="E13" s="111" t="s">
        <v>3130</v>
      </c>
      <c r="F13" s="115" t="s">
        <v>3123</v>
      </c>
      <c r="G13" s="112" t="s">
        <v>17</v>
      </c>
      <c r="H13" s="116">
        <v>123</v>
      </c>
      <c r="I13" s="172" t="s">
        <v>3105</v>
      </c>
      <c r="J13" s="115" t="s">
        <v>3124</v>
      </c>
      <c r="K13" s="117" t="s">
        <v>3131</v>
      </c>
      <c r="L13" s="114" t="s">
        <v>3132</v>
      </c>
    </row>
    <row r="14" spans="1:12" s="1" customFormat="1" ht="27" customHeight="1">
      <c r="A14" s="87">
        <v>10</v>
      </c>
      <c r="B14" s="115" t="s">
        <v>3102</v>
      </c>
      <c r="C14" s="114">
        <v>4</v>
      </c>
      <c r="D14" s="114" t="s">
        <v>855</v>
      </c>
      <c r="E14" s="7" t="s">
        <v>3133</v>
      </c>
      <c r="F14" s="115" t="s">
        <v>3123</v>
      </c>
      <c r="G14" s="114" t="s">
        <v>857</v>
      </c>
      <c r="H14" s="116">
        <v>98</v>
      </c>
      <c r="I14" s="172" t="s">
        <v>3105</v>
      </c>
      <c r="J14" s="115" t="s">
        <v>3124</v>
      </c>
      <c r="K14" s="117" t="s">
        <v>3134</v>
      </c>
      <c r="L14" s="114" t="s">
        <v>3135</v>
      </c>
    </row>
    <row r="15" spans="1:12" s="1" customFormat="1" ht="27" customHeight="1">
      <c r="A15" s="87">
        <v>11</v>
      </c>
      <c r="B15" s="115" t="s">
        <v>3102</v>
      </c>
      <c r="C15" s="114">
        <v>2</v>
      </c>
      <c r="D15" s="114" t="s">
        <v>855</v>
      </c>
      <c r="E15" s="7" t="s">
        <v>3136</v>
      </c>
      <c r="F15" s="115" t="s">
        <v>3123</v>
      </c>
      <c r="G15" s="114" t="s">
        <v>857</v>
      </c>
      <c r="H15" s="116">
        <v>97</v>
      </c>
      <c r="I15" s="172" t="s">
        <v>3105</v>
      </c>
      <c r="J15" s="115" t="s">
        <v>3124</v>
      </c>
      <c r="K15" s="117" t="s">
        <v>3128</v>
      </c>
      <c r="L15" s="114" t="s">
        <v>3129</v>
      </c>
    </row>
    <row r="16" spans="1:12" s="1" customFormat="1" ht="27" customHeight="1">
      <c r="A16" s="87">
        <v>12</v>
      </c>
      <c r="B16" s="115" t="s">
        <v>3102</v>
      </c>
      <c r="C16" s="114">
        <v>3</v>
      </c>
      <c r="D16" s="114" t="s">
        <v>855</v>
      </c>
      <c r="E16" s="7" t="s">
        <v>3137</v>
      </c>
      <c r="F16" s="115" t="s">
        <v>3123</v>
      </c>
      <c r="G16" s="114" t="s">
        <v>857</v>
      </c>
      <c r="H16" s="116">
        <v>70</v>
      </c>
      <c r="I16" s="172" t="s">
        <v>3105</v>
      </c>
      <c r="J16" s="115" t="s">
        <v>3124</v>
      </c>
      <c r="K16" s="117" t="s">
        <v>3125</v>
      </c>
      <c r="L16" s="114" t="s">
        <v>3126</v>
      </c>
    </row>
    <row r="17" spans="1:12" s="1" customFormat="1" ht="27" customHeight="1">
      <c r="A17" s="87">
        <v>13</v>
      </c>
      <c r="B17" s="115" t="s">
        <v>3102</v>
      </c>
      <c r="C17" s="114">
        <v>9</v>
      </c>
      <c r="D17" s="114" t="s">
        <v>855</v>
      </c>
      <c r="E17" s="7" t="s">
        <v>3138</v>
      </c>
      <c r="F17" s="115" t="s">
        <v>3123</v>
      </c>
      <c r="G17" s="114" t="s">
        <v>857</v>
      </c>
      <c r="H17" s="116">
        <v>38</v>
      </c>
      <c r="I17" s="172" t="s">
        <v>3105</v>
      </c>
      <c r="J17" s="115" t="s">
        <v>3124</v>
      </c>
      <c r="K17" s="117" t="s">
        <v>3139</v>
      </c>
      <c r="L17" s="114" t="s">
        <v>3135</v>
      </c>
    </row>
    <row r="18" spans="1:12" s="1" customFormat="1" ht="27" customHeight="1">
      <c r="A18" s="87">
        <v>14</v>
      </c>
      <c r="B18" s="115" t="s">
        <v>3102</v>
      </c>
      <c r="C18" s="114">
        <v>3</v>
      </c>
      <c r="D18" s="114" t="s">
        <v>855</v>
      </c>
      <c r="E18" s="7" t="s">
        <v>584</v>
      </c>
      <c r="F18" s="115" t="s">
        <v>58</v>
      </c>
      <c r="G18" s="114" t="s">
        <v>17</v>
      </c>
      <c r="H18" s="116">
        <v>11000</v>
      </c>
      <c r="I18" s="172" t="s">
        <v>3105</v>
      </c>
      <c r="J18" s="115" t="s">
        <v>585</v>
      </c>
      <c r="K18" s="117" t="s">
        <v>586</v>
      </c>
      <c r="L18" s="114" t="s">
        <v>587</v>
      </c>
    </row>
    <row r="19" spans="1:12" s="1" customFormat="1" ht="27" customHeight="1">
      <c r="A19" s="87">
        <v>15</v>
      </c>
      <c r="B19" s="115" t="s">
        <v>3140</v>
      </c>
      <c r="C19" s="114">
        <v>3</v>
      </c>
      <c r="D19" s="114" t="s">
        <v>2257</v>
      </c>
      <c r="E19" s="7" t="s">
        <v>588</v>
      </c>
      <c r="F19" s="115" t="s">
        <v>58</v>
      </c>
      <c r="G19" s="114" t="s">
        <v>17</v>
      </c>
      <c r="H19" s="116">
        <v>473</v>
      </c>
      <c r="I19" s="172" t="s">
        <v>3141</v>
      </c>
      <c r="J19" s="115" t="s">
        <v>585</v>
      </c>
      <c r="K19" s="117" t="s">
        <v>589</v>
      </c>
      <c r="L19" s="114" t="s">
        <v>590</v>
      </c>
    </row>
    <row r="20" spans="1:12" s="24" customFormat="1" ht="27" customHeight="1">
      <c r="A20" s="87">
        <v>16</v>
      </c>
      <c r="B20" s="115" t="s">
        <v>3142</v>
      </c>
      <c r="C20" s="114">
        <v>3</v>
      </c>
      <c r="D20" s="114" t="s">
        <v>3143</v>
      </c>
      <c r="E20" s="7" t="s">
        <v>591</v>
      </c>
      <c r="F20" s="115" t="s">
        <v>58</v>
      </c>
      <c r="G20" s="114" t="s">
        <v>17</v>
      </c>
      <c r="H20" s="116">
        <v>229</v>
      </c>
      <c r="I20" s="172" t="s">
        <v>3144</v>
      </c>
      <c r="J20" s="115" t="s">
        <v>585</v>
      </c>
      <c r="K20" s="117" t="s">
        <v>592</v>
      </c>
      <c r="L20" s="114" t="s">
        <v>593</v>
      </c>
    </row>
    <row r="21" spans="1:12" s="234" customFormat="1" ht="27" customHeight="1">
      <c r="A21" s="87">
        <v>17</v>
      </c>
      <c r="B21" s="115" t="s">
        <v>3145</v>
      </c>
      <c r="C21" s="114">
        <v>3</v>
      </c>
      <c r="D21" s="114" t="s">
        <v>2030</v>
      </c>
      <c r="E21" s="7" t="s">
        <v>594</v>
      </c>
      <c r="F21" s="115" t="s">
        <v>58</v>
      </c>
      <c r="G21" s="36" t="s">
        <v>17</v>
      </c>
      <c r="H21" s="116">
        <v>630</v>
      </c>
      <c r="I21" s="172" t="s">
        <v>3146</v>
      </c>
      <c r="J21" s="115" t="s">
        <v>585</v>
      </c>
      <c r="K21" s="117" t="s">
        <v>595</v>
      </c>
      <c r="L21" s="114" t="s">
        <v>596</v>
      </c>
    </row>
    <row r="22" spans="1:12" s="234" customFormat="1" ht="27" customHeight="1">
      <c r="A22" s="87">
        <v>18</v>
      </c>
      <c r="B22" s="115" t="s">
        <v>3147</v>
      </c>
      <c r="C22" s="114">
        <v>7</v>
      </c>
      <c r="D22" s="114" t="s">
        <v>1656</v>
      </c>
      <c r="E22" s="7" t="s">
        <v>3148</v>
      </c>
      <c r="F22" s="115" t="s">
        <v>1711</v>
      </c>
      <c r="G22" s="114" t="s">
        <v>3149</v>
      </c>
      <c r="H22" s="116">
        <v>1526</v>
      </c>
      <c r="I22" s="172" t="s">
        <v>3150</v>
      </c>
      <c r="J22" s="115" t="s">
        <v>3151</v>
      </c>
      <c r="K22" s="117" t="s">
        <v>3152</v>
      </c>
      <c r="L22" s="114" t="s">
        <v>3153</v>
      </c>
    </row>
    <row r="23" spans="1:12" s="234" customFormat="1" ht="27" customHeight="1">
      <c r="A23" s="87">
        <v>19</v>
      </c>
      <c r="B23" s="115" t="s">
        <v>3147</v>
      </c>
      <c r="C23" s="114">
        <v>5</v>
      </c>
      <c r="D23" s="114" t="s">
        <v>1656</v>
      </c>
      <c r="E23" s="7" t="s">
        <v>3154</v>
      </c>
      <c r="F23" s="115" t="s">
        <v>1711</v>
      </c>
      <c r="G23" s="114" t="s">
        <v>1659</v>
      </c>
      <c r="H23" s="116">
        <v>324</v>
      </c>
      <c r="I23" s="172" t="s">
        <v>3150</v>
      </c>
      <c r="J23" s="115" t="s">
        <v>3151</v>
      </c>
      <c r="K23" s="117" t="s">
        <v>3155</v>
      </c>
      <c r="L23" s="114" t="s">
        <v>3156</v>
      </c>
    </row>
    <row r="24" spans="1:12" s="234" customFormat="1" ht="27" customHeight="1">
      <c r="A24" s="87">
        <v>20</v>
      </c>
      <c r="B24" s="115" t="s">
        <v>3147</v>
      </c>
      <c r="C24" s="114">
        <v>5</v>
      </c>
      <c r="D24" s="114" t="s">
        <v>1656</v>
      </c>
      <c r="E24" s="7" t="s">
        <v>3157</v>
      </c>
      <c r="F24" s="115" t="s">
        <v>1711</v>
      </c>
      <c r="G24" s="114" t="s">
        <v>1659</v>
      </c>
      <c r="H24" s="116">
        <v>347</v>
      </c>
      <c r="I24" s="172" t="s">
        <v>3150</v>
      </c>
      <c r="J24" s="115" t="s">
        <v>3151</v>
      </c>
      <c r="K24" s="117" t="s">
        <v>3158</v>
      </c>
      <c r="L24" s="114" t="s">
        <v>3159</v>
      </c>
    </row>
    <row r="25" spans="1:12" s="234" customFormat="1" ht="27" customHeight="1">
      <c r="A25" s="87">
        <v>21</v>
      </c>
      <c r="B25" s="115" t="s">
        <v>3147</v>
      </c>
      <c r="C25" s="114">
        <v>6</v>
      </c>
      <c r="D25" s="114" t="s">
        <v>1656</v>
      </c>
      <c r="E25" s="7" t="s">
        <v>3160</v>
      </c>
      <c r="F25" s="115" t="s">
        <v>3161</v>
      </c>
      <c r="G25" s="114" t="s">
        <v>3149</v>
      </c>
      <c r="H25" s="116">
        <v>2077</v>
      </c>
      <c r="I25" s="172" t="s">
        <v>3150</v>
      </c>
      <c r="J25" s="115" t="s">
        <v>3151</v>
      </c>
      <c r="K25" s="117" t="s">
        <v>3152</v>
      </c>
      <c r="L25" s="114" t="s">
        <v>3153</v>
      </c>
    </row>
    <row r="26" spans="1:12" s="234" customFormat="1" ht="27" customHeight="1">
      <c r="A26" s="87">
        <v>22</v>
      </c>
      <c r="B26" s="115" t="s">
        <v>3147</v>
      </c>
      <c r="C26" s="114">
        <v>7</v>
      </c>
      <c r="D26" s="114" t="s">
        <v>1656</v>
      </c>
      <c r="E26" s="7" t="s">
        <v>3162</v>
      </c>
      <c r="F26" s="115" t="s">
        <v>1711</v>
      </c>
      <c r="G26" s="114" t="s">
        <v>1659</v>
      </c>
      <c r="H26" s="116">
        <v>4960</v>
      </c>
      <c r="I26" s="172" t="s">
        <v>3150</v>
      </c>
      <c r="J26" s="115" t="s">
        <v>3151</v>
      </c>
      <c r="K26" s="117" t="s">
        <v>3163</v>
      </c>
      <c r="L26" s="114" t="s">
        <v>3164</v>
      </c>
    </row>
    <row r="27" spans="1:12" s="234" customFormat="1" ht="27" customHeight="1">
      <c r="A27" s="87">
        <v>23</v>
      </c>
      <c r="B27" s="115" t="s">
        <v>3147</v>
      </c>
      <c r="C27" s="114">
        <v>3</v>
      </c>
      <c r="D27" s="114" t="s">
        <v>1656</v>
      </c>
      <c r="E27" s="7" t="s">
        <v>3165</v>
      </c>
      <c r="F27" s="115" t="s">
        <v>1711</v>
      </c>
      <c r="G27" s="114" t="s">
        <v>1659</v>
      </c>
      <c r="H27" s="116">
        <v>266</v>
      </c>
      <c r="I27" s="172" t="s">
        <v>3150</v>
      </c>
      <c r="J27" s="115" t="s">
        <v>3151</v>
      </c>
      <c r="K27" s="117" t="s">
        <v>3166</v>
      </c>
      <c r="L27" s="114" t="s">
        <v>3167</v>
      </c>
    </row>
    <row r="28" spans="1:12" s="234" customFormat="1" ht="27" customHeight="1">
      <c r="A28" s="87">
        <v>24</v>
      </c>
      <c r="B28" s="115" t="s">
        <v>3147</v>
      </c>
      <c r="C28" s="114">
        <v>3</v>
      </c>
      <c r="D28" s="114" t="s">
        <v>1656</v>
      </c>
      <c r="E28" s="7" t="s">
        <v>3168</v>
      </c>
      <c r="F28" s="115" t="s">
        <v>3169</v>
      </c>
      <c r="G28" s="114" t="s">
        <v>17</v>
      </c>
      <c r="H28" s="38">
        <v>1100</v>
      </c>
      <c r="I28" s="281" t="s">
        <v>3150</v>
      </c>
      <c r="J28" s="37" t="s">
        <v>3170</v>
      </c>
      <c r="K28" s="36" t="s">
        <v>3171</v>
      </c>
      <c r="L28" s="36" t="s">
        <v>3172</v>
      </c>
    </row>
    <row r="29" spans="1:12" s="234" customFormat="1" ht="27" customHeight="1">
      <c r="A29" s="87">
        <v>25</v>
      </c>
      <c r="B29" s="115" t="s">
        <v>3147</v>
      </c>
      <c r="C29" s="114">
        <v>8</v>
      </c>
      <c r="D29" s="114" t="s">
        <v>1656</v>
      </c>
      <c r="E29" s="7" t="s">
        <v>3173</v>
      </c>
      <c r="F29" s="115" t="s">
        <v>3169</v>
      </c>
      <c r="G29" s="114" t="s">
        <v>17</v>
      </c>
      <c r="H29" s="38">
        <v>1500</v>
      </c>
      <c r="I29" s="281" t="s">
        <v>3150</v>
      </c>
      <c r="J29" s="37" t="s">
        <v>3170</v>
      </c>
      <c r="K29" s="36" t="s">
        <v>3171</v>
      </c>
      <c r="L29" s="36" t="s">
        <v>3172</v>
      </c>
    </row>
    <row r="30" spans="1:12" s="234" customFormat="1" ht="27" customHeight="1">
      <c r="A30" s="87">
        <v>26</v>
      </c>
      <c r="B30" s="115" t="s">
        <v>3147</v>
      </c>
      <c r="C30" s="114">
        <v>7</v>
      </c>
      <c r="D30" s="114" t="s">
        <v>1656</v>
      </c>
      <c r="E30" s="7" t="s">
        <v>3174</v>
      </c>
      <c r="F30" s="115" t="s">
        <v>3169</v>
      </c>
      <c r="G30" s="114" t="s">
        <v>17</v>
      </c>
      <c r="H30" s="38">
        <v>200</v>
      </c>
      <c r="I30" s="281" t="s">
        <v>3150</v>
      </c>
      <c r="J30" s="37" t="s">
        <v>3170</v>
      </c>
      <c r="K30" s="36" t="s">
        <v>3171</v>
      </c>
      <c r="L30" s="36" t="s">
        <v>3172</v>
      </c>
    </row>
    <row r="31" spans="1:12" s="110" customFormat="1" ht="28.5" customHeight="1">
      <c r="A31" s="87">
        <v>27</v>
      </c>
      <c r="B31" s="293" t="s">
        <v>3175</v>
      </c>
      <c r="C31" s="140">
        <v>10</v>
      </c>
      <c r="D31" s="140" t="s">
        <v>1656</v>
      </c>
      <c r="E31" s="141" t="s">
        <v>3176</v>
      </c>
      <c r="F31" s="140" t="s">
        <v>1658</v>
      </c>
      <c r="G31" s="140" t="s">
        <v>1659</v>
      </c>
      <c r="H31" s="142">
        <v>47602</v>
      </c>
      <c r="I31" s="142">
        <v>0</v>
      </c>
      <c r="J31" s="141" t="s">
        <v>3177</v>
      </c>
      <c r="K31" s="140" t="s">
        <v>3178</v>
      </c>
      <c r="L31" s="140" t="s">
        <v>3179</v>
      </c>
    </row>
    <row r="32" spans="1:12" s="110" customFormat="1" ht="28.5" customHeight="1">
      <c r="A32" s="87">
        <v>28</v>
      </c>
      <c r="B32" s="293" t="s">
        <v>3175</v>
      </c>
      <c r="C32" s="140">
        <v>5</v>
      </c>
      <c r="D32" s="140" t="s">
        <v>1656</v>
      </c>
      <c r="E32" s="141" t="s">
        <v>3180</v>
      </c>
      <c r="F32" s="140" t="s">
        <v>1658</v>
      </c>
      <c r="G32" s="140" t="s">
        <v>535</v>
      </c>
      <c r="H32" s="142">
        <v>61829</v>
      </c>
      <c r="I32" s="142">
        <v>1723</v>
      </c>
      <c r="J32" s="141" t="s">
        <v>3181</v>
      </c>
      <c r="K32" s="140" t="s">
        <v>3182</v>
      </c>
      <c r="L32" s="140" t="s">
        <v>3183</v>
      </c>
    </row>
    <row r="33" spans="1:12" s="110" customFormat="1" ht="28.5" customHeight="1">
      <c r="A33" s="87">
        <v>29</v>
      </c>
      <c r="B33" s="293" t="s">
        <v>536</v>
      </c>
      <c r="C33" s="140">
        <v>3</v>
      </c>
      <c r="D33" s="140" t="s">
        <v>15</v>
      </c>
      <c r="E33" s="141" t="s">
        <v>537</v>
      </c>
      <c r="F33" s="140" t="s">
        <v>58</v>
      </c>
      <c r="G33" s="140" t="s">
        <v>17</v>
      </c>
      <c r="H33" s="142">
        <v>800</v>
      </c>
      <c r="I33" s="142">
        <v>700</v>
      </c>
      <c r="J33" s="141" t="s">
        <v>538</v>
      </c>
      <c r="K33" s="140" t="s">
        <v>539</v>
      </c>
      <c r="L33" s="140" t="s">
        <v>540</v>
      </c>
    </row>
    <row r="34" spans="1:12" s="110" customFormat="1" ht="28.5" customHeight="1">
      <c r="A34" s="87">
        <v>30</v>
      </c>
      <c r="B34" s="293" t="s">
        <v>536</v>
      </c>
      <c r="C34" s="140">
        <v>9</v>
      </c>
      <c r="D34" s="140" t="s">
        <v>15</v>
      </c>
      <c r="E34" s="141" t="s">
        <v>541</v>
      </c>
      <c r="F34" s="140" t="s">
        <v>58</v>
      </c>
      <c r="G34" s="140" t="s">
        <v>17</v>
      </c>
      <c r="H34" s="142">
        <v>400</v>
      </c>
      <c r="I34" s="142" t="s">
        <v>542</v>
      </c>
      <c r="J34" s="141" t="s">
        <v>538</v>
      </c>
      <c r="K34" s="140" t="s">
        <v>539</v>
      </c>
      <c r="L34" s="140" t="s">
        <v>540</v>
      </c>
    </row>
    <row r="35" spans="1:12" s="110" customFormat="1" ht="28.5" customHeight="1">
      <c r="A35" s="87">
        <v>31</v>
      </c>
      <c r="B35" s="293" t="s">
        <v>536</v>
      </c>
      <c r="C35" s="140">
        <v>9</v>
      </c>
      <c r="D35" s="140" t="s">
        <v>15</v>
      </c>
      <c r="E35" s="141" t="s">
        <v>543</v>
      </c>
      <c r="F35" s="140" t="s">
        <v>58</v>
      </c>
      <c r="G35" s="140" t="s">
        <v>17</v>
      </c>
      <c r="H35" s="142">
        <v>300</v>
      </c>
      <c r="I35" s="142" t="s">
        <v>542</v>
      </c>
      <c r="J35" s="141" t="s">
        <v>538</v>
      </c>
      <c r="K35" s="140" t="s">
        <v>539</v>
      </c>
      <c r="L35" s="140" t="s">
        <v>540</v>
      </c>
    </row>
    <row r="36" spans="1:12" s="110" customFormat="1" ht="28.5" customHeight="1">
      <c r="A36" s="87">
        <v>32</v>
      </c>
      <c r="B36" s="37" t="s">
        <v>3780</v>
      </c>
      <c r="C36" s="282">
        <v>1</v>
      </c>
      <c r="D36" s="36" t="s">
        <v>3184</v>
      </c>
      <c r="E36" s="282" t="s">
        <v>389</v>
      </c>
      <c r="F36" s="282" t="s">
        <v>140</v>
      </c>
      <c r="G36" s="282" t="s">
        <v>260</v>
      </c>
      <c r="H36" s="283">
        <v>803</v>
      </c>
      <c r="I36" s="283">
        <v>495</v>
      </c>
      <c r="J36" s="282" t="s">
        <v>390</v>
      </c>
      <c r="K36" s="282" t="s">
        <v>391</v>
      </c>
      <c r="L36" s="282" t="s">
        <v>392</v>
      </c>
    </row>
    <row r="37" spans="1:12" s="110" customFormat="1" ht="28.5" customHeight="1">
      <c r="A37" s="87">
        <v>33</v>
      </c>
      <c r="B37" s="37" t="s">
        <v>3780</v>
      </c>
      <c r="C37" s="282">
        <v>1</v>
      </c>
      <c r="D37" s="36" t="s">
        <v>3185</v>
      </c>
      <c r="E37" s="284" t="s">
        <v>393</v>
      </c>
      <c r="F37" s="282" t="s">
        <v>127</v>
      </c>
      <c r="G37" s="282" t="s">
        <v>17</v>
      </c>
      <c r="H37" s="283">
        <v>86</v>
      </c>
      <c r="I37" s="283">
        <v>86</v>
      </c>
      <c r="J37" s="282" t="s">
        <v>394</v>
      </c>
      <c r="K37" s="282" t="s">
        <v>395</v>
      </c>
      <c r="L37" s="282" t="s">
        <v>396</v>
      </c>
    </row>
    <row r="38" spans="1:12" s="110" customFormat="1" ht="28.5" customHeight="1">
      <c r="A38" s="87">
        <v>34</v>
      </c>
      <c r="B38" s="37" t="s">
        <v>3780</v>
      </c>
      <c r="C38" s="285">
        <v>1</v>
      </c>
      <c r="D38" s="36" t="s">
        <v>1656</v>
      </c>
      <c r="E38" s="286" t="s">
        <v>397</v>
      </c>
      <c r="F38" s="285" t="s">
        <v>182</v>
      </c>
      <c r="G38" s="285" t="s">
        <v>17</v>
      </c>
      <c r="H38" s="283">
        <v>38</v>
      </c>
      <c r="I38" s="283">
        <v>37</v>
      </c>
      <c r="J38" s="285" t="s">
        <v>398</v>
      </c>
      <c r="K38" s="285" t="s">
        <v>399</v>
      </c>
      <c r="L38" s="285" t="s">
        <v>400</v>
      </c>
    </row>
    <row r="39" spans="1:12" s="110" customFormat="1" ht="28.5" customHeight="1">
      <c r="A39" s="87">
        <v>35</v>
      </c>
      <c r="B39" s="37" t="s">
        <v>3780</v>
      </c>
      <c r="C39" s="285">
        <v>1</v>
      </c>
      <c r="D39" s="36" t="s">
        <v>3186</v>
      </c>
      <c r="E39" s="286" t="s">
        <v>401</v>
      </c>
      <c r="F39" s="285" t="s">
        <v>182</v>
      </c>
      <c r="G39" s="285" t="s">
        <v>17</v>
      </c>
      <c r="H39" s="283">
        <v>8327</v>
      </c>
      <c r="I39" s="283">
        <v>8327</v>
      </c>
      <c r="J39" s="285" t="s">
        <v>398</v>
      </c>
      <c r="K39" s="285" t="s">
        <v>402</v>
      </c>
      <c r="L39" s="285" t="s">
        <v>403</v>
      </c>
    </row>
    <row r="40" spans="1:12" s="110" customFormat="1" ht="28.5" customHeight="1">
      <c r="A40" s="87">
        <v>36</v>
      </c>
      <c r="B40" s="37" t="s">
        <v>3780</v>
      </c>
      <c r="C40" s="282">
        <v>1</v>
      </c>
      <c r="D40" s="36" t="s">
        <v>2000</v>
      </c>
      <c r="E40" s="284" t="s">
        <v>404</v>
      </c>
      <c r="F40" s="282" t="s">
        <v>140</v>
      </c>
      <c r="G40" s="282" t="s">
        <v>17</v>
      </c>
      <c r="H40" s="283">
        <v>363</v>
      </c>
      <c r="I40" s="283">
        <v>330</v>
      </c>
      <c r="J40" s="282" t="s">
        <v>405</v>
      </c>
      <c r="K40" s="282" t="s">
        <v>406</v>
      </c>
      <c r="L40" s="282" t="s">
        <v>407</v>
      </c>
    </row>
    <row r="41" spans="1:12" s="110" customFormat="1" ht="28.5" customHeight="1">
      <c r="A41" s="87">
        <v>37</v>
      </c>
      <c r="B41" s="37" t="s">
        <v>3780</v>
      </c>
      <c r="C41" s="282">
        <v>1</v>
      </c>
      <c r="D41" s="36" t="s">
        <v>3187</v>
      </c>
      <c r="E41" s="284" t="s">
        <v>408</v>
      </c>
      <c r="F41" s="282" t="s">
        <v>140</v>
      </c>
      <c r="G41" s="282" t="s">
        <v>17</v>
      </c>
      <c r="H41" s="283">
        <v>657</v>
      </c>
      <c r="I41" s="283">
        <v>346</v>
      </c>
      <c r="J41" s="282" t="s">
        <v>409</v>
      </c>
      <c r="K41" s="282" t="s">
        <v>410</v>
      </c>
      <c r="L41" s="282" t="s">
        <v>411</v>
      </c>
    </row>
    <row r="42" spans="1:12" s="110" customFormat="1" ht="28.5" customHeight="1">
      <c r="A42" s="87">
        <v>38</v>
      </c>
      <c r="B42" s="37" t="s">
        <v>3780</v>
      </c>
      <c r="C42" s="282">
        <v>1</v>
      </c>
      <c r="D42" s="36" t="s">
        <v>3188</v>
      </c>
      <c r="E42" s="284" t="s">
        <v>412</v>
      </c>
      <c r="F42" s="282" t="s">
        <v>140</v>
      </c>
      <c r="G42" s="282" t="s">
        <v>17</v>
      </c>
      <c r="H42" s="283">
        <v>37</v>
      </c>
      <c r="I42" s="283">
        <v>30</v>
      </c>
      <c r="J42" s="282" t="s">
        <v>409</v>
      </c>
      <c r="K42" s="282" t="s">
        <v>413</v>
      </c>
      <c r="L42" s="282" t="s">
        <v>414</v>
      </c>
    </row>
    <row r="43" spans="1:12" s="110" customFormat="1" ht="28.5" customHeight="1">
      <c r="A43" s="87">
        <v>39</v>
      </c>
      <c r="B43" s="37" t="s">
        <v>3780</v>
      </c>
      <c r="C43" s="282">
        <v>1</v>
      </c>
      <c r="D43" s="36" t="s">
        <v>3189</v>
      </c>
      <c r="E43" s="284" t="s">
        <v>415</v>
      </c>
      <c r="F43" s="282" t="s">
        <v>140</v>
      </c>
      <c r="G43" s="282" t="s">
        <v>17</v>
      </c>
      <c r="H43" s="283">
        <v>681</v>
      </c>
      <c r="I43" s="283">
        <v>681</v>
      </c>
      <c r="J43" s="282" t="s">
        <v>416</v>
      </c>
      <c r="K43" s="282" t="s">
        <v>417</v>
      </c>
      <c r="L43" s="282" t="s">
        <v>418</v>
      </c>
    </row>
    <row r="44" spans="1:12" s="110" customFormat="1" ht="28.5" customHeight="1">
      <c r="A44" s="87">
        <v>40</v>
      </c>
      <c r="B44" s="37" t="s">
        <v>3780</v>
      </c>
      <c r="C44" s="282">
        <v>1</v>
      </c>
      <c r="D44" s="36" t="s">
        <v>3190</v>
      </c>
      <c r="E44" s="284" t="s">
        <v>419</v>
      </c>
      <c r="F44" s="282" t="s">
        <v>140</v>
      </c>
      <c r="G44" s="282" t="s">
        <v>17</v>
      </c>
      <c r="H44" s="283">
        <v>74</v>
      </c>
      <c r="I44" s="283">
        <v>41</v>
      </c>
      <c r="J44" s="282" t="s">
        <v>416</v>
      </c>
      <c r="K44" s="282" t="s">
        <v>420</v>
      </c>
      <c r="L44" s="282" t="s">
        <v>421</v>
      </c>
    </row>
    <row r="45" spans="1:12" s="110" customFormat="1" ht="28.5" customHeight="1">
      <c r="A45" s="87">
        <v>41</v>
      </c>
      <c r="B45" s="37" t="s">
        <v>3780</v>
      </c>
      <c r="C45" s="282">
        <v>1</v>
      </c>
      <c r="D45" s="36" t="s">
        <v>2257</v>
      </c>
      <c r="E45" s="284" t="s">
        <v>422</v>
      </c>
      <c r="F45" s="282" t="s">
        <v>140</v>
      </c>
      <c r="G45" s="282" t="s">
        <v>260</v>
      </c>
      <c r="H45" s="283">
        <v>433</v>
      </c>
      <c r="I45" s="283">
        <v>322</v>
      </c>
      <c r="J45" s="282" t="s">
        <v>423</v>
      </c>
      <c r="K45" s="282" t="s">
        <v>424</v>
      </c>
      <c r="L45" s="282" t="s">
        <v>425</v>
      </c>
    </row>
    <row r="46" spans="1:12" s="110" customFormat="1" ht="28.5" customHeight="1">
      <c r="A46" s="87">
        <v>42</v>
      </c>
      <c r="B46" s="37" t="s">
        <v>3780</v>
      </c>
      <c r="C46" s="282">
        <v>1</v>
      </c>
      <c r="D46" s="36" t="s">
        <v>3191</v>
      </c>
      <c r="E46" s="284" t="s">
        <v>426</v>
      </c>
      <c r="F46" s="282" t="s">
        <v>140</v>
      </c>
      <c r="G46" s="282" t="s">
        <v>17</v>
      </c>
      <c r="H46" s="283">
        <v>68</v>
      </c>
      <c r="I46" s="283">
        <v>46</v>
      </c>
      <c r="J46" s="282" t="s">
        <v>423</v>
      </c>
      <c r="K46" s="282" t="s">
        <v>427</v>
      </c>
      <c r="L46" s="282" t="s">
        <v>428</v>
      </c>
    </row>
    <row r="47" spans="1:12" s="110" customFormat="1" ht="28.5" customHeight="1">
      <c r="A47" s="87">
        <v>43</v>
      </c>
      <c r="B47" s="37" t="s">
        <v>3780</v>
      </c>
      <c r="C47" s="285">
        <v>2</v>
      </c>
      <c r="D47" s="36" t="s">
        <v>3192</v>
      </c>
      <c r="E47" s="284" t="s">
        <v>429</v>
      </c>
      <c r="F47" s="285" t="s">
        <v>27</v>
      </c>
      <c r="G47" s="285" t="s">
        <v>17</v>
      </c>
      <c r="H47" s="283">
        <v>264</v>
      </c>
      <c r="I47" s="283">
        <v>121</v>
      </c>
      <c r="J47" s="282" t="s">
        <v>430</v>
      </c>
      <c r="K47" s="282" t="s">
        <v>431</v>
      </c>
      <c r="L47" s="282" t="s">
        <v>432</v>
      </c>
    </row>
    <row r="48" spans="1:12" s="110" customFormat="1" ht="28.5" customHeight="1">
      <c r="A48" s="87">
        <v>44</v>
      </c>
      <c r="B48" s="37" t="s">
        <v>3780</v>
      </c>
      <c r="C48" s="282">
        <v>2</v>
      </c>
      <c r="D48" s="36" t="s">
        <v>1802</v>
      </c>
      <c r="E48" s="284" t="s">
        <v>433</v>
      </c>
      <c r="F48" s="282" t="s">
        <v>434</v>
      </c>
      <c r="G48" s="282" t="s">
        <v>17</v>
      </c>
      <c r="H48" s="283">
        <v>110</v>
      </c>
      <c r="I48" s="283">
        <v>110</v>
      </c>
      <c r="J48" s="282" t="s">
        <v>416</v>
      </c>
      <c r="K48" s="282" t="s">
        <v>435</v>
      </c>
      <c r="L48" s="282" t="s">
        <v>436</v>
      </c>
    </row>
    <row r="49" spans="1:12" s="110" customFormat="1" ht="28.5" customHeight="1">
      <c r="A49" s="87">
        <v>45</v>
      </c>
      <c r="B49" s="37" t="s">
        <v>3780</v>
      </c>
      <c r="C49" s="285">
        <v>3</v>
      </c>
      <c r="D49" s="36" t="s">
        <v>3193</v>
      </c>
      <c r="E49" s="286" t="s">
        <v>437</v>
      </c>
      <c r="F49" s="285" t="s">
        <v>438</v>
      </c>
      <c r="G49" s="285" t="s">
        <v>17</v>
      </c>
      <c r="H49" s="283">
        <v>248</v>
      </c>
      <c r="I49" s="283">
        <v>83</v>
      </c>
      <c r="J49" s="285" t="s">
        <v>439</v>
      </c>
      <c r="K49" s="285" t="s">
        <v>440</v>
      </c>
      <c r="L49" s="285" t="s">
        <v>441</v>
      </c>
    </row>
    <row r="50" spans="1:12" s="1" customFormat="1" ht="28.5" customHeight="1">
      <c r="A50" s="87">
        <v>46</v>
      </c>
      <c r="B50" s="37" t="s">
        <v>3780</v>
      </c>
      <c r="C50" s="285">
        <v>3</v>
      </c>
      <c r="D50" s="36" t="s">
        <v>3194</v>
      </c>
      <c r="E50" s="286" t="s">
        <v>442</v>
      </c>
      <c r="F50" s="285" t="s">
        <v>438</v>
      </c>
      <c r="G50" s="285" t="s">
        <v>17</v>
      </c>
      <c r="H50" s="283">
        <v>176</v>
      </c>
      <c r="I50" s="283">
        <v>165</v>
      </c>
      <c r="J50" s="285" t="s">
        <v>439</v>
      </c>
      <c r="K50" s="285" t="s">
        <v>440</v>
      </c>
      <c r="L50" s="285" t="s">
        <v>441</v>
      </c>
    </row>
    <row r="51" spans="1:12" s="1" customFormat="1" ht="28.5" customHeight="1">
      <c r="A51" s="87">
        <v>47</v>
      </c>
      <c r="B51" s="37" t="s">
        <v>3780</v>
      </c>
      <c r="C51" s="282">
        <v>3</v>
      </c>
      <c r="D51" s="36" t="s">
        <v>3194</v>
      </c>
      <c r="E51" s="284" t="s">
        <v>443</v>
      </c>
      <c r="F51" s="282" t="s">
        <v>140</v>
      </c>
      <c r="G51" s="282" t="s">
        <v>17</v>
      </c>
      <c r="H51" s="283">
        <v>31</v>
      </c>
      <c r="I51" s="283">
        <v>31</v>
      </c>
      <c r="J51" s="282" t="s">
        <v>444</v>
      </c>
      <c r="K51" s="282" t="s">
        <v>445</v>
      </c>
      <c r="L51" s="282" t="s">
        <v>446</v>
      </c>
    </row>
    <row r="52" spans="1:12" s="1" customFormat="1" ht="28.5" customHeight="1">
      <c r="A52" s="87">
        <v>48</v>
      </c>
      <c r="B52" s="37" t="s">
        <v>3780</v>
      </c>
      <c r="C52" s="285">
        <v>4</v>
      </c>
      <c r="D52" s="36" t="s">
        <v>3195</v>
      </c>
      <c r="E52" s="284" t="s">
        <v>447</v>
      </c>
      <c r="F52" s="282" t="s">
        <v>27</v>
      </c>
      <c r="G52" s="282" t="s">
        <v>17</v>
      </c>
      <c r="H52" s="283">
        <v>110</v>
      </c>
      <c r="I52" s="283">
        <v>110</v>
      </c>
      <c r="J52" s="282" t="s">
        <v>430</v>
      </c>
      <c r="K52" s="282" t="s">
        <v>448</v>
      </c>
      <c r="L52" s="282" t="s">
        <v>449</v>
      </c>
    </row>
    <row r="53" spans="1:12" s="1" customFormat="1" ht="28.5" customHeight="1">
      <c r="A53" s="87">
        <v>49</v>
      </c>
      <c r="B53" s="37" t="s">
        <v>3780</v>
      </c>
      <c r="C53" s="285">
        <v>4</v>
      </c>
      <c r="D53" s="36" t="s">
        <v>1886</v>
      </c>
      <c r="E53" s="286" t="s">
        <v>450</v>
      </c>
      <c r="F53" s="285" t="s">
        <v>182</v>
      </c>
      <c r="G53" s="285" t="s">
        <v>17</v>
      </c>
      <c r="H53" s="283">
        <v>55</v>
      </c>
      <c r="I53" s="283">
        <v>55</v>
      </c>
      <c r="J53" s="285" t="s">
        <v>398</v>
      </c>
      <c r="K53" s="285" t="s">
        <v>399</v>
      </c>
      <c r="L53" s="285" t="s">
        <v>400</v>
      </c>
    </row>
    <row r="54" spans="1:12" s="1" customFormat="1" ht="28.5" customHeight="1">
      <c r="A54" s="87">
        <v>50</v>
      </c>
      <c r="B54" s="37" t="s">
        <v>3780</v>
      </c>
      <c r="C54" s="282">
        <v>4</v>
      </c>
      <c r="D54" s="36" t="s">
        <v>3186</v>
      </c>
      <c r="E54" s="284" t="s">
        <v>451</v>
      </c>
      <c r="F54" s="282" t="s">
        <v>58</v>
      </c>
      <c r="G54" s="282" t="s">
        <v>17</v>
      </c>
      <c r="H54" s="283">
        <v>42</v>
      </c>
      <c r="I54" s="283">
        <v>42</v>
      </c>
      <c r="J54" s="282" t="s">
        <v>452</v>
      </c>
      <c r="K54" s="282" t="s">
        <v>453</v>
      </c>
      <c r="L54" s="282" t="s">
        <v>454</v>
      </c>
    </row>
    <row r="55" spans="1:12" s="1" customFormat="1" ht="28.5" customHeight="1">
      <c r="A55" s="87">
        <v>51</v>
      </c>
      <c r="B55" s="37" t="s">
        <v>3780</v>
      </c>
      <c r="C55" s="282">
        <v>4</v>
      </c>
      <c r="D55" s="36" t="s">
        <v>3196</v>
      </c>
      <c r="E55" s="284" t="s">
        <v>455</v>
      </c>
      <c r="F55" s="282" t="s">
        <v>140</v>
      </c>
      <c r="G55" s="282" t="s">
        <v>17</v>
      </c>
      <c r="H55" s="283">
        <v>660</v>
      </c>
      <c r="I55" s="283">
        <v>110</v>
      </c>
      <c r="J55" s="282" t="s">
        <v>416</v>
      </c>
      <c r="K55" s="282" t="s">
        <v>456</v>
      </c>
      <c r="L55" s="282" t="s">
        <v>457</v>
      </c>
    </row>
    <row r="56" spans="1:12" s="1" customFormat="1" ht="28.5" customHeight="1">
      <c r="A56" s="87">
        <v>52</v>
      </c>
      <c r="B56" s="37" t="s">
        <v>3780</v>
      </c>
      <c r="C56" s="285">
        <v>5</v>
      </c>
      <c r="D56" s="36" t="s">
        <v>3194</v>
      </c>
      <c r="E56" s="284" t="s">
        <v>458</v>
      </c>
      <c r="F56" s="285" t="s">
        <v>58</v>
      </c>
      <c r="G56" s="285" t="s">
        <v>17</v>
      </c>
      <c r="H56" s="283">
        <v>407</v>
      </c>
      <c r="I56" s="283">
        <v>407</v>
      </c>
      <c r="J56" s="282" t="s">
        <v>430</v>
      </c>
      <c r="K56" s="282" t="s">
        <v>459</v>
      </c>
      <c r="L56" s="282" t="s">
        <v>460</v>
      </c>
    </row>
    <row r="57" spans="1:12" s="1" customFormat="1" ht="28.5" customHeight="1">
      <c r="A57" s="87">
        <v>53</v>
      </c>
      <c r="B57" s="37" t="s">
        <v>3780</v>
      </c>
      <c r="C57" s="282">
        <v>5</v>
      </c>
      <c r="D57" s="36" t="s">
        <v>3187</v>
      </c>
      <c r="E57" s="284" t="s">
        <v>461</v>
      </c>
      <c r="F57" s="282" t="s">
        <v>127</v>
      </c>
      <c r="G57" s="282" t="s">
        <v>17</v>
      </c>
      <c r="H57" s="283">
        <v>242</v>
      </c>
      <c r="I57" s="283">
        <v>220</v>
      </c>
      <c r="J57" s="282" t="s">
        <v>462</v>
      </c>
      <c r="K57" s="282" t="s">
        <v>463</v>
      </c>
      <c r="L57" s="282" t="s">
        <v>464</v>
      </c>
    </row>
    <row r="58" spans="1:12" s="1" customFormat="1" ht="28.5" customHeight="1">
      <c r="A58" s="87">
        <v>54</v>
      </c>
      <c r="B58" s="37" t="s">
        <v>3780</v>
      </c>
      <c r="C58" s="282">
        <v>5</v>
      </c>
      <c r="D58" s="36" t="s">
        <v>3197</v>
      </c>
      <c r="E58" s="282" t="s">
        <v>465</v>
      </c>
      <c r="F58" s="282" t="s">
        <v>140</v>
      </c>
      <c r="G58" s="282" t="s">
        <v>17</v>
      </c>
      <c r="H58" s="283">
        <v>210</v>
      </c>
      <c r="I58" s="283">
        <v>110</v>
      </c>
      <c r="J58" s="282" t="s">
        <v>390</v>
      </c>
      <c r="K58" s="282" t="s">
        <v>466</v>
      </c>
      <c r="L58" s="282" t="s">
        <v>467</v>
      </c>
    </row>
    <row r="59" spans="1:12" s="1" customFormat="1" ht="28.5" customHeight="1">
      <c r="A59" s="87">
        <v>55</v>
      </c>
      <c r="B59" s="37" t="s">
        <v>3780</v>
      </c>
      <c r="C59" s="282">
        <v>5</v>
      </c>
      <c r="D59" s="36" t="s">
        <v>3198</v>
      </c>
      <c r="E59" s="284" t="s">
        <v>468</v>
      </c>
      <c r="F59" s="282" t="s">
        <v>127</v>
      </c>
      <c r="G59" s="282" t="s">
        <v>17</v>
      </c>
      <c r="H59" s="283">
        <v>280</v>
      </c>
      <c r="I59" s="283">
        <v>279</v>
      </c>
      <c r="J59" s="282" t="s">
        <v>469</v>
      </c>
      <c r="K59" s="282" t="s">
        <v>470</v>
      </c>
      <c r="L59" s="282" t="s">
        <v>471</v>
      </c>
    </row>
    <row r="60" spans="1:12" s="1" customFormat="1" ht="28.5" customHeight="1">
      <c r="A60" s="87">
        <v>56</v>
      </c>
      <c r="B60" s="37" t="s">
        <v>3780</v>
      </c>
      <c r="C60" s="285">
        <v>6</v>
      </c>
      <c r="D60" s="36" t="s">
        <v>1221</v>
      </c>
      <c r="E60" s="284" t="s">
        <v>472</v>
      </c>
      <c r="F60" s="285" t="s">
        <v>58</v>
      </c>
      <c r="G60" s="285" t="s">
        <v>17</v>
      </c>
      <c r="H60" s="283">
        <v>220</v>
      </c>
      <c r="I60" s="283">
        <v>220</v>
      </c>
      <c r="J60" s="282" t="s">
        <v>430</v>
      </c>
      <c r="K60" s="282" t="s">
        <v>473</v>
      </c>
      <c r="L60" s="282" t="s">
        <v>474</v>
      </c>
    </row>
    <row r="61" spans="1:12" s="1" customFormat="1" ht="28.5" customHeight="1">
      <c r="A61" s="87">
        <v>57</v>
      </c>
      <c r="B61" s="37" t="s">
        <v>3780</v>
      </c>
      <c r="C61" s="285">
        <v>6</v>
      </c>
      <c r="D61" s="36" t="s">
        <v>3184</v>
      </c>
      <c r="E61" s="284" t="s">
        <v>475</v>
      </c>
      <c r="F61" s="285" t="s">
        <v>58</v>
      </c>
      <c r="G61" s="285" t="s">
        <v>17</v>
      </c>
      <c r="H61" s="283">
        <v>770</v>
      </c>
      <c r="I61" s="283">
        <v>770</v>
      </c>
      <c r="J61" s="282" t="s">
        <v>430</v>
      </c>
      <c r="K61" s="282" t="s">
        <v>476</v>
      </c>
      <c r="L61" s="282" t="s">
        <v>477</v>
      </c>
    </row>
    <row r="62" spans="1:12" s="1" customFormat="1" ht="28.5" customHeight="1">
      <c r="A62" s="87">
        <v>58</v>
      </c>
      <c r="B62" s="37" t="s">
        <v>3780</v>
      </c>
      <c r="C62" s="285">
        <v>6</v>
      </c>
      <c r="D62" s="36" t="s">
        <v>3199</v>
      </c>
      <c r="E62" s="284" t="s">
        <v>478</v>
      </c>
      <c r="F62" s="285" t="s">
        <v>27</v>
      </c>
      <c r="G62" s="285" t="s">
        <v>17</v>
      </c>
      <c r="H62" s="283">
        <v>2200</v>
      </c>
      <c r="I62" s="283">
        <v>2200</v>
      </c>
      <c r="J62" s="282" t="s">
        <v>430</v>
      </c>
      <c r="K62" s="282" t="s">
        <v>479</v>
      </c>
      <c r="L62" s="282" t="s">
        <v>480</v>
      </c>
    </row>
    <row r="63" spans="1:12" s="1" customFormat="1" ht="28.5" customHeight="1">
      <c r="A63" s="87">
        <v>59</v>
      </c>
      <c r="B63" s="37" t="s">
        <v>3780</v>
      </c>
      <c r="C63" s="285">
        <v>6</v>
      </c>
      <c r="D63" s="36" t="s">
        <v>3199</v>
      </c>
      <c r="E63" s="284" t="s">
        <v>481</v>
      </c>
      <c r="F63" s="285" t="s">
        <v>438</v>
      </c>
      <c r="G63" s="285" t="s">
        <v>17</v>
      </c>
      <c r="H63" s="283">
        <v>990</v>
      </c>
      <c r="I63" s="283">
        <v>660</v>
      </c>
      <c r="J63" s="282" t="s">
        <v>482</v>
      </c>
      <c r="K63" s="282" t="s">
        <v>483</v>
      </c>
      <c r="L63" s="282" t="s">
        <v>484</v>
      </c>
    </row>
    <row r="64" spans="1:12" s="1" customFormat="1" ht="28.5" customHeight="1">
      <c r="A64" s="87">
        <v>60</v>
      </c>
      <c r="B64" s="37" t="s">
        <v>3780</v>
      </c>
      <c r="C64" s="282">
        <v>6</v>
      </c>
      <c r="D64" s="36" t="s">
        <v>3200</v>
      </c>
      <c r="E64" s="284" t="s">
        <v>485</v>
      </c>
      <c r="F64" s="282" t="s">
        <v>140</v>
      </c>
      <c r="G64" s="282" t="s">
        <v>17</v>
      </c>
      <c r="H64" s="283">
        <v>88</v>
      </c>
      <c r="I64" s="283">
        <v>88</v>
      </c>
      <c r="J64" s="282" t="s">
        <v>390</v>
      </c>
      <c r="K64" s="282" t="s">
        <v>486</v>
      </c>
      <c r="L64" s="282" t="s">
        <v>487</v>
      </c>
    </row>
    <row r="65" spans="1:12" s="1" customFormat="1" ht="28.5" customHeight="1">
      <c r="A65" s="87">
        <v>61</v>
      </c>
      <c r="B65" s="37" t="s">
        <v>3780</v>
      </c>
      <c r="C65" s="282">
        <v>6</v>
      </c>
      <c r="D65" s="36" t="s">
        <v>1802</v>
      </c>
      <c r="E65" s="282" t="s">
        <v>488</v>
      </c>
      <c r="F65" s="282" t="s">
        <v>140</v>
      </c>
      <c r="G65" s="282" t="s">
        <v>17</v>
      </c>
      <c r="H65" s="283">
        <v>498</v>
      </c>
      <c r="I65" s="283">
        <v>110</v>
      </c>
      <c r="J65" s="282" t="s">
        <v>390</v>
      </c>
      <c r="K65" s="282" t="s">
        <v>489</v>
      </c>
      <c r="L65" s="282" t="s">
        <v>490</v>
      </c>
    </row>
    <row r="66" spans="1:12" s="1" customFormat="1" ht="28.5" customHeight="1">
      <c r="A66" s="87">
        <v>62</v>
      </c>
      <c r="B66" s="37" t="s">
        <v>3780</v>
      </c>
      <c r="C66" s="282">
        <v>6</v>
      </c>
      <c r="D66" s="36" t="s">
        <v>2000</v>
      </c>
      <c r="E66" s="284" t="s">
        <v>491</v>
      </c>
      <c r="F66" s="282" t="s">
        <v>140</v>
      </c>
      <c r="G66" s="282" t="s">
        <v>17</v>
      </c>
      <c r="H66" s="283">
        <v>294</v>
      </c>
      <c r="I66" s="283">
        <v>264</v>
      </c>
      <c r="J66" s="282" t="s">
        <v>423</v>
      </c>
      <c r="K66" s="282" t="s">
        <v>492</v>
      </c>
      <c r="L66" s="282" t="s">
        <v>493</v>
      </c>
    </row>
    <row r="67" spans="1:12" s="1" customFormat="1" ht="28.5" customHeight="1">
      <c r="A67" s="87">
        <v>63</v>
      </c>
      <c r="B67" s="37" t="s">
        <v>3780</v>
      </c>
      <c r="C67" s="285">
        <v>7</v>
      </c>
      <c r="D67" s="36" t="s">
        <v>3201</v>
      </c>
      <c r="E67" s="284" t="s">
        <v>494</v>
      </c>
      <c r="F67" s="282" t="s">
        <v>27</v>
      </c>
      <c r="G67" s="282" t="s">
        <v>17</v>
      </c>
      <c r="H67" s="283">
        <v>2200</v>
      </c>
      <c r="I67" s="283">
        <v>1650</v>
      </c>
      <c r="J67" s="282" t="s">
        <v>430</v>
      </c>
      <c r="K67" s="282" t="s">
        <v>448</v>
      </c>
      <c r="L67" s="282" t="s">
        <v>449</v>
      </c>
    </row>
    <row r="68" spans="1:12" s="1" customFormat="1" ht="28.5" customHeight="1">
      <c r="A68" s="87">
        <v>64</v>
      </c>
      <c r="B68" s="37" t="s">
        <v>3780</v>
      </c>
      <c r="C68" s="285">
        <v>7</v>
      </c>
      <c r="D68" s="36" t="s">
        <v>1886</v>
      </c>
      <c r="E68" s="284" t="s">
        <v>495</v>
      </c>
      <c r="F68" s="285" t="s">
        <v>27</v>
      </c>
      <c r="G68" s="285" t="s">
        <v>17</v>
      </c>
      <c r="H68" s="283">
        <v>363</v>
      </c>
      <c r="I68" s="283">
        <v>209</v>
      </c>
      <c r="J68" s="282" t="s">
        <v>430</v>
      </c>
      <c r="K68" s="282" t="s">
        <v>431</v>
      </c>
      <c r="L68" s="282" t="s">
        <v>432</v>
      </c>
    </row>
    <row r="69" spans="1:12" s="1" customFormat="1" ht="28.5" customHeight="1">
      <c r="A69" s="87">
        <v>65</v>
      </c>
      <c r="B69" s="37" t="s">
        <v>3780</v>
      </c>
      <c r="C69" s="285">
        <v>7</v>
      </c>
      <c r="D69" s="36" t="s">
        <v>1802</v>
      </c>
      <c r="E69" s="284" t="s">
        <v>496</v>
      </c>
      <c r="F69" s="285" t="s">
        <v>58</v>
      </c>
      <c r="G69" s="285" t="s">
        <v>17</v>
      </c>
      <c r="H69" s="283">
        <v>385</v>
      </c>
      <c r="I69" s="283">
        <v>385</v>
      </c>
      <c r="J69" s="282" t="s">
        <v>430</v>
      </c>
      <c r="K69" s="282" t="s">
        <v>459</v>
      </c>
      <c r="L69" s="282" t="s">
        <v>460</v>
      </c>
    </row>
    <row r="70" spans="1:12" s="1" customFormat="1" ht="28.5" customHeight="1">
      <c r="A70" s="87">
        <v>66</v>
      </c>
      <c r="B70" s="37" t="s">
        <v>3780</v>
      </c>
      <c r="C70" s="282">
        <v>8</v>
      </c>
      <c r="D70" s="36" t="s">
        <v>3187</v>
      </c>
      <c r="E70" s="284" t="s">
        <v>497</v>
      </c>
      <c r="F70" s="282" t="s">
        <v>140</v>
      </c>
      <c r="G70" s="282" t="s">
        <v>17</v>
      </c>
      <c r="H70" s="283">
        <v>14300</v>
      </c>
      <c r="I70" s="283">
        <v>14300</v>
      </c>
      <c r="J70" s="282" t="s">
        <v>452</v>
      </c>
      <c r="K70" s="282" t="s">
        <v>498</v>
      </c>
      <c r="L70" s="282" t="s">
        <v>499</v>
      </c>
    </row>
    <row r="71" spans="1:12" s="1" customFormat="1" ht="28.5" customHeight="1">
      <c r="A71" s="87">
        <v>67</v>
      </c>
      <c r="B71" s="37" t="s">
        <v>3780</v>
      </c>
      <c r="C71" s="285">
        <v>9</v>
      </c>
      <c r="D71" s="36" t="s">
        <v>3202</v>
      </c>
      <c r="E71" s="284" t="s">
        <v>500</v>
      </c>
      <c r="F71" s="285" t="s">
        <v>58</v>
      </c>
      <c r="G71" s="285" t="s">
        <v>17</v>
      </c>
      <c r="H71" s="283">
        <v>660</v>
      </c>
      <c r="I71" s="283">
        <v>660</v>
      </c>
      <c r="J71" s="282" t="s">
        <v>430</v>
      </c>
      <c r="K71" s="282" t="s">
        <v>476</v>
      </c>
      <c r="L71" s="282" t="s">
        <v>477</v>
      </c>
    </row>
    <row r="72" spans="1:12" s="1" customFormat="1" ht="28.5" customHeight="1">
      <c r="A72" s="87">
        <v>68</v>
      </c>
      <c r="B72" s="37" t="s">
        <v>3780</v>
      </c>
      <c r="C72" s="282">
        <v>9</v>
      </c>
      <c r="D72" s="36" t="s">
        <v>3199</v>
      </c>
      <c r="E72" s="284" t="s">
        <v>501</v>
      </c>
      <c r="F72" s="282" t="s">
        <v>438</v>
      </c>
      <c r="G72" s="282" t="s">
        <v>17</v>
      </c>
      <c r="H72" s="283">
        <v>880</v>
      </c>
      <c r="I72" s="283">
        <v>66</v>
      </c>
      <c r="J72" s="282" t="s">
        <v>462</v>
      </c>
      <c r="K72" s="282" t="s">
        <v>502</v>
      </c>
      <c r="L72" s="282" t="s">
        <v>503</v>
      </c>
    </row>
    <row r="73" spans="1:12" s="1" customFormat="1" ht="28.5" customHeight="1">
      <c r="A73" s="87">
        <v>69</v>
      </c>
      <c r="B73" s="37" t="s">
        <v>3780</v>
      </c>
      <c r="C73" s="282">
        <v>9</v>
      </c>
      <c r="D73" s="36" t="s">
        <v>3197</v>
      </c>
      <c r="E73" s="284" t="s">
        <v>504</v>
      </c>
      <c r="F73" s="282" t="s">
        <v>438</v>
      </c>
      <c r="G73" s="282" t="s">
        <v>260</v>
      </c>
      <c r="H73" s="283">
        <v>41</v>
      </c>
      <c r="I73" s="283">
        <v>19</v>
      </c>
      <c r="J73" s="282" t="s">
        <v>462</v>
      </c>
      <c r="K73" s="282" t="s">
        <v>505</v>
      </c>
      <c r="L73" s="282" t="s">
        <v>506</v>
      </c>
    </row>
    <row r="74" spans="1:12" s="1" customFormat="1" ht="28.5" customHeight="1">
      <c r="A74" s="87">
        <v>70</v>
      </c>
      <c r="B74" s="37" t="s">
        <v>3780</v>
      </c>
      <c r="C74" s="282">
        <v>9</v>
      </c>
      <c r="D74" s="36" t="s">
        <v>3203</v>
      </c>
      <c r="E74" s="284" t="s">
        <v>507</v>
      </c>
      <c r="F74" s="282" t="s">
        <v>140</v>
      </c>
      <c r="G74" s="282" t="s">
        <v>17</v>
      </c>
      <c r="H74" s="283">
        <v>1320</v>
      </c>
      <c r="I74" s="283">
        <v>1320</v>
      </c>
      <c r="J74" s="282" t="s">
        <v>444</v>
      </c>
      <c r="K74" s="282" t="s">
        <v>508</v>
      </c>
      <c r="L74" s="282" t="s">
        <v>509</v>
      </c>
    </row>
    <row r="75" spans="1:12" s="1" customFormat="1" ht="28.5" customHeight="1">
      <c r="A75" s="87">
        <v>71</v>
      </c>
      <c r="B75" s="37" t="s">
        <v>3780</v>
      </c>
      <c r="C75" s="282">
        <v>10</v>
      </c>
      <c r="D75" s="36" t="s">
        <v>3204</v>
      </c>
      <c r="E75" s="284" t="s">
        <v>510</v>
      </c>
      <c r="F75" s="282" t="s">
        <v>438</v>
      </c>
      <c r="G75" s="282" t="s">
        <v>17</v>
      </c>
      <c r="H75" s="283">
        <v>66</v>
      </c>
      <c r="I75" s="283">
        <v>66</v>
      </c>
      <c r="J75" s="282" t="s">
        <v>462</v>
      </c>
      <c r="K75" s="282" t="s">
        <v>502</v>
      </c>
      <c r="L75" s="282" t="s">
        <v>503</v>
      </c>
    </row>
    <row r="76" spans="1:12" s="1" customFormat="1" ht="28.5" customHeight="1">
      <c r="A76" s="87">
        <v>72</v>
      </c>
      <c r="B76" s="37" t="s">
        <v>3780</v>
      </c>
      <c r="C76" s="285">
        <v>11</v>
      </c>
      <c r="D76" s="36" t="s">
        <v>3197</v>
      </c>
      <c r="E76" s="284" t="s">
        <v>511</v>
      </c>
      <c r="F76" s="285" t="s">
        <v>58</v>
      </c>
      <c r="G76" s="285" t="s">
        <v>17</v>
      </c>
      <c r="H76" s="283">
        <v>88</v>
      </c>
      <c r="I76" s="283">
        <v>88</v>
      </c>
      <c r="J76" s="282" t="s">
        <v>430</v>
      </c>
      <c r="K76" s="282" t="s">
        <v>459</v>
      </c>
      <c r="L76" s="282" t="s">
        <v>460</v>
      </c>
    </row>
    <row r="77" spans="1:12" s="1" customFormat="1" ht="28.5" customHeight="1">
      <c r="A77" s="87">
        <v>73</v>
      </c>
      <c r="B77" s="37" t="s">
        <v>3780</v>
      </c>
      <c r="C77" s="285">
        <v>11</v>
      </c>
      <c r="D77" s="36" t="s">
        <v>3187</v>
      </c>
      <c r="E77" s="284" t="s">
        <v>512</v>
      </c>
      <c r="F77" s="285" t="s">
        <v>58</v>
      </c>
      <c r="G77" s="285" t="s">
        <v>17</v>
      </c>
      <c r="H77" s="283">
        <v>220</v>
      </c>
      <c r="I77" s="283">
        <v>220</v>
      </c>
      <c r="J77" s="282" t="s">
        <v>430</v>
      </c>
      <c r="K77" s="282" t="s">
        <v>459</v>
      </c>
      <c r="L77" s="282" t="s">
        <v>460</v>
      </c>
    </row>
    <row r="78" spans="1:12" s="1" customFormat="1" ht="28.5" customHeight="1">
      <c r="A78" s="87">
        <v>74</v>
      </c>
      <c r="B78" s="37" t="s">
        <v>3780</v>
      </c>
      <c r="C78" s="282">
        <v>11</v>
      </c>
      <c r="D78" s="36" t="s">
        <v>3187</v>
      </c>
      <c r="E78" s="284" t="s">
        <v>513</v>
      </c>
      <c r="F78" s="282" t="s">
        <v>33</v>
      </c>
      <c r="G78" s="282" t="s">
        <v>17</v>
      </c>
      <c r="H78" s="283">
        <v>2486</v>
      </c>
      <c r="I78" s="283">
        <v>1419</v>
      </c>
      <c r="J78" s="282" t="s">
        <v>514</v>
      </c>
      <c r="K78" s="282" t="s">
        <v>515</v>
      </c>
      <c r="L78" s="282" t="s">
        <v>516</v>
      </c>
    </row>
    <row r="79" spans="1:12" s="1" customFormat="1" ht="28.5" customHeight="1">
      <c r="A79" s="87">
        <v>75</v>
      </c>
      <c r="B79" s="37" t="s">
        <v>3780</v>
      </c>
      <c r="C79" s="282">
        <v>12</v>
      </c>
      <c r="D79" s="36" t="s">
        <v>3205</v>
      </c>
      <c r="E79" s="284" t="s">
        <v>517</v>
      </c>
      <c r="F79" s="282" t="s">
        <v>33</v>
      </c>
      <c r="G79" s="282" t="s">
        <v>17</v>
      </c>
      <c r="H79" s="283">
        <v>6600</v>
      </c>
      <c r="I79" s="283">
        <v>6600</v>
      </c>
      <c r="J79" s="282" t="s">
        <v>514</v>
      </c>
      <c r="K79" s="282" t="s">
        <v>518</v>
      </c>
      <c r="L79" s="282" t="s">
        <v>519</v>
      </c>
    </row>
    <row r="80" spans="1:12" s="1" customFormat="1" ht="28.5" customHeight="1">
      <c r="A80" s="87">
        <v>76</v>
      </c>
      <c r="B80" s="141" t="s">
        <v>3206</v>
      </c>
      <c r="C80" s="140">
        <v>7</v>
      </c>
      <c r="D80" s="140" t="s">
        <v>3200</v>
      </c>
      <c r="E80" s="141" t="s">
        <v>3207</v>
      </c>
      <c r="F80" s="140" t="s">
        <v>3208</v>
      </c>
      <c r="G80" s="140" t="s">
        <v>3209</v>
      </c>
      <c r="H80" s="142">
        <v>780</v>
      </c>
      <c r="I80" s="142">
        <v>420</v>
      </c>
      <c r="J80" s="141" t="s">
        <v>3210</v>
      </c>
      <c r="K80" s="140" t="s">
        <v>3211</v>
      </c>
      <c r="L80" s="140" t="s">
        <v>3212</v>
      </c>
    </row>
    <row r="81" spans="1:12" s="1" customFormat="1" ht="28.5" customHeight="1">
      <c r="A81" s="87">
        <v>77</v>
      </c>
      <c r="B81" s="293" t="s">
        <v>3206</v>
      </c>
      <c r="C81" s="140">
        <v>5</v>
      </c>
      <c r="D81" s="140" t="s">
        <v>3200</v>
      </c>
      <c r="E81" s="141" t="s">
        <v>3213</v>
      </c>
      <c r="F81" s="140" t="s">
        <v>3214</v>
      </c>
      <c r="G81" s="140" t="s">
        <v>3209</v>
      </c>
      <c r="H81" s="142">
        <v>850</v>
      </c>
      <c r="I81" s="142">
        <v>520</v>
      </c>
      <c r="J81" s="141" t="s">
        <v>3215</v>
      </c>
      <c r="K81" s="140" t="s">
        <v>3216</v>
      </c>
      <c r="L81" s="140" t="s">
        <v>3217</v>
      </c>
    </row>
    <row r="82" spans="1:12" s="1" customFormat="1" ht="28.5" customHeight="1">
      <c r="A82" s="87">
        <v>78</v>
      </c>
      <c r="B82" s="144" t="s">
        <v>520</v>
      </c>
      <c r="C82" s="140">
        <v>5</v>
      </c>
      <c r="D82" s="140" t="s">
        <v>3200</v>
      </c>
      <c r="E82" s="141" t="s">
        <v>3218</v>
      </c>
      <c r="F82" s="140" t="s">
        <v>3214</v>
      </c>
      <c r="G82" s="140" t="s">
        <v>3209</v>
      </c>
      <c r="H82" s="142">
        <v>3500</v>
      </c>
      <c r="I82" s="142">
        <v>2000</v>
      </c>
      <c r="J82" s="141" t="s">
        <v>3215</v>
      </c>
      <c r="K82" s="140" t="s">
        <v>3219</v>
      </c>
      <c r="L82" s="140" t="s">
        <v>3220</v>
      </c>
    </row>
    <row r="83" spans="1:12" s="1" customFormat="1" ht="28.5" customHeight="1">
      <c r="A83" s="87">
        <v>79</v>
      </c>
      <c r="B83" s="144" t="s">
        <v>520</v>
      </c>
      <c r="C83" s="140">
        <v>8</v>
      </c>
      <c r="D83" s="140" t="s">
        <v>3200</v>
      </c>
      <c r="E83" s="141" t="s">
        <v>3221</v>
      </c>
      <c r="F83" s="140" t="s">
        <v>3214</v>
      </c>
      <c r="G83" s="140" t="s">
        <v>3209</v>
      </c>
      <c r="H83" s="142">
        <v>825</v>
      </c>
      <c r="I83" s="142">
        <v>246</v>
      </c>
      <c r="J83" s="141" t="s">
        <v>3210</v>
      </c>
      <c r="K83" s="140" t="s">
        <v>3222</v>
      </c>
      <c r="L83" s="140" t="s">
        <v>3223</v>
      </c>
    </row>
    <row r="84" spans="1:12" s="1" customFormat="1" ht="28.5" customHeight="1">
      <c r="A84" s="87">
        <v>80</v>
      </c>
      <c r="B84" s="144" t="s">
        <v>520</v>
      </c>
      <c r="C84" s="143">
        <v>4</v>
      </c>
      <c r="D84" s="140" t="s">
        <v>3200</v>
      </c>
      <c r="E84" s="144" t="s">
        <v>3224</v>
      </c>
      <c r="F84" s="143" t="s">
        <v>3214</v>
      </c>
      <c r="G84" s="140" t="s">
        <v>3209</v>
      </c>
      <c r="H84" s="145">
        <v>6602</v>
      </c>
      <c r="I84" s="145">
        <v>2024</v>
      </c>
      <c r="J84" s="141" t="s">
        <v>3210</v>
      </c>
      <c r="K84" s="140" t="s">
        <v>3225</v>
      </c>
      <c r="L84" s="140" t="s">
        <v>3226</v>
      </c>
    </row>
    <row r="85" spans="1:12" s="1" customFormat="1" ht="28.5" customHeight="1">
      <c r="A85" s="87">
        <v>81</v>
      </c>
      <c r="B85" s="294" t="s">
        <v>3206</v>
      </c>
      <c r="C85" s="146">
        <v>3</v>
      </c>
      <c r="D85" s="146" t="s">
        <v>3200</v>
      </c>
      <c r="E85" s="147" t="s">
        <v>3227</v>
      </c>
      <c r="F85" s="146" t="s">
        <v>3228</v>
      </c>
      <c r="G85" s="146" t="s">
        <v>3209</v>
      </c>
      <c r="H85" s="148">
        <v>150</v>
      </c>
      <c r="I85" s="148">
        <v>60</v>
      </c>
      <c r="J85" s="147" t="s">
        <v>3229</v>
      </c>
      <c r="K85" s="146" t="s">
        <v>3230</v>
      </c>
      <c r="L85" s="146" t="s">
        <v>3231</v>
      </c>
    </row>
    <row r="86" spans="1:12" s="1" customFormat="1" ht="28.5" customHeight="1">
      <c r="A86" s="87">
        <v>82</v>
      </c>
      <c r="B86" s="147" t="s">
        <v>3206</v>
      </c>
      <c r="C86" s="146">
        <v>3</v>
      </c>
      <c r="D86" s="146" t="s">
        <v>3200</v>
      </c>
      <c r="E86" s="149" t="s">
        <v>3232</v>
      </c>
      <c r="F86" s="146" t="s">
        <v>3228</v>
      </c>
      <c r="G86" s="146" t="s">
        <v>3209</v>
      </c>
      <c r="H86" s="148">
        <v>80</v>
      </c>
      <c r="I86" s="148">
        <v>25</v>
      </c>
      <c r="J86" s="147" t="s">
        <v>3229</v>
      </c>
      <c r="K86" s="146" t="s">
        <v>3230</v>
      </c>
      <c r="L86" s="146" t="s">
        <v>3231</v>
      </c>
    </row>
    <row r="87" spans="1:12" s="1" customFormat="1" ht="28.5" customHeight="1">
      <c r="A87" s="87">
        <v>83</v>
      </c>
      <c r="B87" s="154" t="s">
        <v>3206</v>
      </c>
      <c r="C87" s="150">
        <v>4</v>
      </c>
      <c r="D87" s="150" t="s">
        <v>15</v>
      </c>
      <c r="E87" s="151" t="s">
        <v>3233</v>
      </c>
      <c r="F87" s="150" t="s">
        <v>3228</v>
      </c>
      <c r="G87" s="150" t="s">
        <v>17</v>
      </c>
      <c r="H87" s="152">
        <v>80</v>
      </c>
      <c r="I87" s="153">
        <v>45</v>
      </c>
      <c r="J87" s="154" t="s">
        <v>3234</v>
      </c>
      <c r="K87" s="146" t="s">
        <v>3230</v>
      </c>
      <c r="L87" s="146" t="s">
        <v>3231</v>
      </c>
    </row>
    <row r="88" spans="1:12" s="1" customFormat="1" ht="28.5" customHeight="1">
      <c r="A88" s="87">
        <v>84</v>
      </c>
      <c r="B88" s="154" t="s">
        <v>3206</v>
      </c>
      <c r="C88" s="150">
        <v>3</v>
      </c>
      <c r="D88" s="150" t="s">
        <v>15</v>
      </c>
      <c r="E88" s="154" t="s">
        <v>3235</v>
      </c>
      <c r="F88" s="150" t="s">
        <v>3236</v>
      </c>
      <c r="G88" s="150" t="s">
        <v>17</v>
      </c>
      <c r="H88" s="153">
        <v>50</v>
      </c>
      <c r="I88" s="153">
        <v>50</v>
      </c>
      <c r="J88" s="154" t="s">
        <v>3234</v>
      </c>
      <c r="K88" s="146" t="s">
        <v>3237</v>
      </c>
      <c r="L88" s="146" t="s">
        <v>3238</v>
      </c>
    </row>
    <row r="89" spans="1:12" s="1" customFormat="1" ht="28.5" customHeight="1">
      <c r="A89" s="87">
        <v>85</v>
      </c>
      <c r="B89" s="154" t="s">
        <v>3206</v>
      </c>
      <c r="C89" s="150">
        <v>3</v>
      </c>
      <c r="D89" s="150" t="s">
        <v>15</v>
      </c>
      <c r="E89" s="154" t="s">
        <v>3239</v>
      </c>
      <c r="F89" s="150" t="s">
        <v>3236</v>
      </c>
      <c r="G89" s="150" t="s">
        <v>17</v>
      </c>
      <c r="H89" s="153">
        <v>400</v>
      </c>
      <c r="I89" s="153">
        <v>400</v>
      </c>
      <c r="J89" s="154" t="s">
        <v>3234</v>
      </c>
      <c r="K89" s="146" t="s">
        <v>3237</v>
      </c>
      <c r="L89" s="146" t="s">
        <v>3238</v>
      </c>
    </row>
    <row r="90" spans="1:12" s="1" customFormat="1" ht="28.5" customHeight="1">
      <c r="A90" s="87">
        <v>86</v>
      </c>
      <c r="B90" s="154" t="s">
        <v>3206</v>
      </c>
      <c r="C90" s="146">
        <v>2</v>
      </c>
      <c r="D90" s="150" t="s">
        <v>15</v>
      </c>
      <c r="E90" s="154" t="s">
        <v>3240</v>
      </c>
      <c r="F90" s="150" t="s">
        <v>3236</v>
      </c>
      <c r="G90" s="150" t="s">
        <v>17</v>
      </c>
      <c r="H90" s="148">
        <v>300</v>
      </c>
      <c r="I90" s="148">
        <v>300</v>
      </c>
      <c r="J90" s="154" t="s">
        <v>3234</v>
      </c>
      <c r="K90" s="146" t="s">
        <v>3241</v>
      </c>
      <c r="L90" s="146" t="s">
        <v>3242</v>
      </c>
    </row>
    <row r="91" spans="1:12" s="1" customFormat="1" ht="28.5" customHeight="1">
      <c r="A91" s="87">
        <v>87</v>
      </c>
      <c r="B91" s="154" t="s">
        <v>3206</v>
      </c>
      <c r="C91" s="146">
        <v>4</v>
      </c>
      <c r="D91" s="150" t="s">
        <v>15</v>
      </c>
      <c r="E91" s="155" t="s">
        <v>3243</v>
      </c>
      <c r="F91" s="150" t="s">
        <v>3244</v>
      </c>
      <c r="G91" s="150" t="s">
        <v>17</v>
      </c>
      <c r="H91" s="156">
        <v>3000</v>
      </c>
      <c r="I91" s="156">
        <v>2500</v>
      </c>
      <c r="J91" s="154" t="s">
        <v>3234</v>
      </c>
      <c r="K91" s="146" t="s">
        <v>3245</v>
      </c>
      <c r="L91" s="146" t="s">
        <v>3246</v>
      </c>
    </row>
    <row r="92" spans="1:12" s="1" customFormat="1" ht="28.5" customHeight="1">
      <c r="A92" s="87">
        <v>88</v>
      </c>
      <c r="B92" s="154" t="s">
        <v>3206</v>
      </c>
      <c r="C92" s="150">
        <v>5</v>
      </c>
      <c r="D92" s="150" t="s">
        <v>15</v>
      </c>
      <c r="E92" s="154" t="s">
        <v>3247</v>
      </c>
      <c r="F92" s="150" t="s">
        <v>3244</v>
      </c>
      <c r="G92" s="150" t="s">
        <v>17</v>
      </c>
      <c r="H92" s="153">
        <v>400</v>
      </c>
      <c r="I92" s="153">
        <v>400</v>
      </c>
      <c r="J92" s="154" t="s">
        <v>3234</v>
      </c>
      <c r="K92" s="146" t="s">
        <v>3245</v>
      </c>
      <c r="L92" s="146" t="s">
        <v>3246</v>
      </c>
    </row>
    <row r="93" spans="1:12" s="1" customFormat="1" ht="28.5" customHeight="1">
      <c r="A93" s="87">
        <v>89</v>
      </c>
      <c r="B93" s="154" t="s">
        <v>3206</v>
      </c>
      <c r="C93" s="146">
        <v>6</v>
      </c>
      <c r="D93" s="150" t="s">
        <v>15</v>
      </c>
      <c r="E93" s="147" t="s">
        <v>3248</v>
      </c>
      <c r="F93" s="150" t="s">
        <v>3244</v>
      </c>
      <c r="G93" s="150" t="s">
        <v>17</v>
      </c>
      <c r="H93" s="148">
        <v>200</v>
      </c>
      <c r="I93" s="148">
        <v>200</v>
      </c>
      <c r="J93" s="154" t="s">
        <v>3234</v>
      </c>
      <c r="K93" s="146" t="s">
        <v>3249</v>
      </c>
      <c r="L93" s="146" t="s">
        <v>3250</v>
      </c>
    </row>
    <row r="94" spans="1:12" s="1" customFormat="1" ht="28.5" customHeight="1">
      <c r="A94" s="87">
        <v>90</v>
      </c>
      <c r="B94" s="154" t="s">
        <v>3206</v>
      </c>
      <c r="C94" s="146">
        <v>3</v>
      </c>
      <c r="D94" s="150" t="s">
        <v>15</v>
      </c>
      <c r="E94" s="147" t="s">
        <v>3251</v>
      </c>
      <c r="F94" s="150" t="s">
        <v>3244</v>
      </c>
      <c r="G94" s="150" t="s">
        <v>17</v>
      </c>
      <c r="H94" s="148">
        <v>1500</v>
      </c>
      <c r="I94" s="148">
        <v>1500</v>
      </c>
      <c r="J94" s="154" t="s">
        <v>3234</v>
      </c>
      <c r="K94" s="146" t="s">
        <v>3249</v>
      </c>
      <c r="L94" s="146" t="s">
        <v>3250</v>
      </c>
    </row>
    <row r="95" spans="1:12" s="1" customFormat="1" ht="28.5" customHeight="1">
      <c r="A95" s="87">
        <v>91</v>
      </c>
      <c r="B95" s="241" t="s">
        <v>3252</v>
      </c>
      <c r="C95" s="287">
        <v>5</v>
      </c>
      <c r="D95" s="287" t="s">
        <v>15</v>
      </c>
      <c r="E95" s="285" t="s">
        <v>622</v>
      </c>
      <c r="F95" s="287" t="s">
        <v>33</v>
      </c>
      <c r="G95" s="287" t="s">
        <v>17</v>
      </c>
      <c r="H95" s="288">
        <v>250</v>
      </c>
      <c r="I95" s="288">
        <v>250</v>
      </c>
      <c r="J95" s="289" t="s">
        <v>623</v>
      </c>
      <c r="K95" s="165"/>
      <c r="L95" s="165"/>
    </row>
    <row r="96" spans="1:12" s="1" customFormat="1" ht="28.5" customHeight="1">
      <c r="A96" s="87">
        <v>92</v>
      </c>
      <c r="B96" s="241" t="s">
        <v>3252</v>
      </c>
      <c r="C96" s="282">
        <v>5</v>
      </c>
      <c r="D96" s="287" t="s">
        <v>74</v>
      </c>
      <c r="E96" s="290" t="s">
        <v>624</v>
      </c>
      <c r="F96" s="287" t="s">
        <v>33</v>
      </c>
      <c r="G96" s="287" t="s">
        <v>17</v>
      </c>
      <c r="H96" s="288">
        <v>450</v>
      </c>
      <c r="I96" s="288">
        <v>450</v>
      </c>
      <c r="J96" s="289" t="s">
        <v>623</v>
      </c>
      <c r="K96" s="165"/>
      <c r="L96" s="165"/>
    </row>
    <row r="97" spans="1:12" s="1" customFormat="1" ht="28.5" customHeight="1">
      <c r="A97" s="87">
        <v>93</v>
      </c>
      <c r="B97" s="241" t="s">
        <v>3252</v>
      </c>
      <c r="C97" s="282">
        <v>5</v>
      </c>
      <c r="D97" s="287" t="s">
        <v>15</v>
      </c>
      <c r="E97" s="290" t="s">
        <v>625</v>
      </c>
      <c r="F97" s="287" t="s">
        <v>626</v>
      </c>
      <c r="G97" s="287" t="s">
        <v>17</v>
      </c>
      <c r="H97" s="288">
        <v>500</v>
      </c>
      <c r="I97" s="288">
        <v>500</v>
      </c>
      <c r="J97" s="289" t="s">
        <v>623</v>
      </c>
      <c r="K97" s="165"/>
      <c r="L97" s="165"/>
    </row>
    <row r="98" spans="1:12" s="1" customFormat="1" ht="28.5" customHeight="1">
      <c r="A98" s="87">
        <v>94</v>
      </c>
      <c r="B98" s="241" t="s">
        <v>3252</v>
      </c>
      <c r="C98" s="282">
        <v>6</v>
      </c>
      <c r="D98" s="287" t="s">
        <v>74</v>
      </c>
      <c r="E98" s="290" t="s">
        <v>627</v>
      </c>
      <c r="F98" s="287" t="s">
        <v>33</v>
      </c>
      <c r="G98" s="287" t="s">
        <v>17</v>
      </c>
      <c r="H98" s="288">
        <v>600</v>
      </c>
      <c r="I98" s="288">
        <v>600</v>
      </c>
      <c r="J98" s="289" t="s">
        <v>623</v>
      </c>
      <c r="K98" s="165"/>
      <c r="L98" s="165"/>
    </row>
    <row r="99" spans="1:12" s="1" customFormat="1" ht="28.5" customHeight="1">
      <c r="A99" s="87">
        <v>95</v>
      </c>
      <c r="B99" s="121" t="s">
        <v>3253</v>
      </c>
      <c r="C99" s="117">
        <v>6</v>
      </c>
      <c r="D99" s="117" t="s">
        <v>3200</v>
      </c>
      <c r="E99" s="121" t="s">
        <v>3254</v>
      </c>
      <c r="F99" s="117" t="s">
        <v>3236</v>
      </c>
      <c r="G99" s="117" t="s">
        <v>3255</v>
      </c>
      <c r="H99" s="122">
        <v>190000</v>
      </c>
      <c r="I99" s="122">
        <v>3000</v>
      </c>
      <c r="J99" s="117" t="s">
        <v>3256</v>
      </c>
      <c r="K99" s="117" t="s">
        <v>3257</v>
      </c>
      <c r="L99" s="114" t="s">
        <v>3258</v>
      </c>
    </row>
    <row r="100" spans="1:12" s="234" customFormat="1" ht="24" customHeight="1">
      <c r="B100" s="295"/>
      <c r="E100" s="280"/>
      <c r="H100" s="163">
        <f>SUM(H5:H99)</f>
        <v>410987</v>
      </c>
      <c r="I100" s="163">
        <f>SUM(I5:I99)</f>
        <v>61811</v>
      </c>
    </row>
  </sheetData>
  <mergeCells count="10">
    <mergeCell ref="A3:A4"/>
    <mergeCell ref="B1:L1"/>
    <mergeCell ref="K2:L2"/>
    <mergeCell ref="B3:B4"/>
    <mergeCell ref="C3:C4"/>
    <mergeCell ref="D3:D4"/>
    <mergeCell ref="E3:E4"/>
    <mergeCell ref="F3:F4"/>
    <mergeCell ref="G3:G4"/>
    <mergeCell ref="H3:I3"/>
  </mergeCells>
  <phoneticPr fontId="3" type="noConversion"/>
  <dataValidations count="3">
    <dataValidation type="list" allowBlank="1" showInputMessage="1" showErrorMessage="1" sqref="G5:G10" xr:uid="{00000000-0002-0000-0600-000000000000}">
      <formula1>"일반, 수의, 일괄, 대안, PQ, 실적"</formula1>
    </dataValidation>
    <dataValidation type="list" allowBlank="1" showInputMessage="1" showErrorMessage="1" sqref="F8:F10" xr:uid="{00000000-0002-0000-0600-000001000000}">
      <formula1>"토건, 토목, 건축, 전문, 전기, 통신, 소방, 기타"</formula1>
    </dataValidation>
    <dataValidation type="list" allowBlank="1" showInputMessage="1" showErrorMessage="1" sqref="D5:D10" xr:uid="{00000000-0002-0000-0600-000002000000}">
      <formula1>"자체조달,중앙조달"</formula1>
    </dataValidation>
  </dataValidations>
  <pageMargins left="0.46" right="0.45" top="0.48" bottom="0.47" header="0.5" footer="0.5"/>
  <pageSetup paperSize="9" scale="67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471"/>
  <sheetViews>
    <sheetView zoomScaleNormal="100" zoomScaleSheetLayoutView="85" workbookViewId="0">
      <selection activeCell="H10" sqref="H10:H14"/>
    </sheetView>
  </sheetViews>
  <sheetFormatPr defaultRowHeight="24" customHeight="1"/>
  <cols>
    <col min="1" max="1" width="5.6640625" customWidth="1"/>
    <col min="2" max="2" width="16" customWidth="1"/>
    <col min="3" max="3" width="8.33203125" customWidth="1"/>
    <col min="4" max="4" width="8.109375" customWidth="1"/>
    <col min="5" max="5" width="28.33203125" style="5" customWidth="1"/>
    <col min="6" max="6" width="5.109375" customWidth="1"/>
    <col min="7" max="7" width="8.109375" customWidth="1"/>
    <col min="8" max="9" width="10.6640625" customWidth="1"/>
    <col min="10" max="10" width="14.77734375" customWidth="1"/>
    <col min="11" max="11" width="6.5546875" customWidth="1"/>
    <col min="12" max="12" width="10.21875" customWidth="1"/>
    <col min="13" max="13" width="10" bestFit="1" customWidth="1"/>
    <col min="14" max="14" width="12.21875" bestFit="1" customWidth="1"/>
    <col min="15" max="15" width="8.44140625" bestFit="1" customWidth="1"/>
    <col min="16" max="16" width="12.21875" bestFit="1" customWidth="1"/>
    <col min="17" max="18" width="10.21875" bestFit="1" customWidth="1"/>
  </cols>
  <sheetData>
    <row r="1" spans="1:13" ht="24" customHeight="1">
      <c r="B1" s="325" t="s">
        <v>3786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</row>
    <row r="2" spans="1:13" ht="22.5" customHeight="1">
      <c r="B2" s="3"/>
      <c r="C2" s="3"/>
      <c r="D2" s="3"/>
      <c r="E2" s="84"/>
      <c r="F2" s="3"/>
      <c r="G2" s="3"/>
      <c r="H2" s="3"/>
      <c r="I2" s="3"/>
      <c r="J2" s="3"/>
      <c r="K2" s="326" t="s">
        <v>7</v>
      </c>
      <c r="L2" s="326"/>
    </row>
    <row r="3" spans="1:13" s="110" customFormat="1" ht="21.75" customHeight="1">
      <c r="A3" s="324" t="s">
        <v>120</v>
      </c>
      <c r="B3" s="329" t="s">
        <v>10</v>
      </c>
      <c r="C3" s="329" t="s">
        <v>8</v>
      </c>
      <c r="D3" s="329" t="s">
        <v>0</v>
      </c>
      <c r="E3" s="329" t="s">
        <v>1</v>
      </c>
      <c r="F3" s="329" t="s">
        <v>2</v>
      </c>
      <c r="G3" s="329" t="s">
        <v>3</v>
      </c>
      <c r="H3" s="327" t="s">
        <v>852</v>
      </c>
      <c r="I3" s="328"/>
      <c r="J3" s="228" t="s">
        <v>4</v>
      </c>
      <c r="K3" s="228" t="s">
        <v>5</v>
      </c>
      <c r="L3" s="228" t="s">
        <v>6</v>
      </c>
    </row>
    <row r="4" spans="1:13" s="110" customFormat="1" ht="28.5" customHeight="1">
      <c r="A4" s="324"/>
      <c r="B4" s="330"/>
      <c r="C4" s="330"/>
      <c r="D4" s="330"/>
      <c r="E4" s="330"/>
      <c r="F4" s="330"/>
      <c r="G4" s="330"/>
      <c r="H4" s="228" t="s">
        <v>853</v>
      </c>
      <c r="I4" s="228" t="s">
        <v>854</v>
      </c>
      <c r="J4" s="228"/>
      <c r="K4" s="228"/>
      <c r="L4" s="228"/>
    </row>
    <row r="5" spans="1:13" s="110" customFormat="1" ht="27" customHeight="1">
      <c r="A5" s="87">
        <v>1</v>
      </c>
      <c r="B5" s="113" t="s">
        <v>3259</v>
      </c>
      <c r="C5" s="114">
        <v>6</v>
      </c>
      <c r="D5" s="114" t="s">
        <v>868</v>
      </c>
      <c r="E5" s="115" t="s">
        <v>3260</v>
      </c>
      <c r="F5" s="114" t="s">
        <v>3261</v>
      </c>
      <c r="G5" s="114" t="s">
        <v>3262</v>
      </c>
      <c r="H5" s="346">
        <v>6761</v>
      </c>
      <c r="I5" s="116">
        <v>4897</v>
      </c>
      <c r="J5" s="115" t="s">
        <v>3263</v>
      </c>
      <c r="K5" s="117" t="s">
        <v>3264</v>
      </c>
      <c r="L5" s="114" t="s">
        <v>3265</v>
      </c>
      <c r="M5" s="166"/>
    </row>
    <row r="6" spans="1:13" s="110" customFormat="1" ht="27" customHeight="1">
      <c r="A6" s="87">
        <v>2</v>
      </c>
      <c r="B6" s="113" t="s">
        <v>3259</v>
      </c>
      <c r="C6" s="114">
        <v>6</v>
      </c>
      <c r="D6" s="114" t="s">
        <v>868</v>
      </c>
      <c r="E6" s="115" t="s">
        <v>3266</v>
      </c>
      <c r="F6" s="114" t="s">
        <v>925</v>
      </c>
      <c r="G6" s="114" t="s">
        <v>857</v>
      </c>
      <c r="H6" s="347"/>
      <c r="I6" s="116">
        <v>384</v>
      </c>
      <c r="J6" s="115" t="s">
        <v>3263</v>
      </c>
      <c r="K6" s="117" t="s">
        <v>3267</v>
      </c>
      <c r="L6" s="114" t="s">
        <v>3268</v>
      </c>
      <c r="M6" s="166"/>
    </row>
    <row r="7" spans="1:13" s="110" customFormat="1" ht="27" customHeight="1">
      <c r="A7" s="87">
        <v>3</v>
      </c>
      <c r="B7" s="113" t="s">
        <v>3259</v>
      </c>
      <c r="C7" s="114">
        <v>6</v>
      </c>
      <c r="D7" s="114" t="s">
        <v>868</v>
      </c>
      <c r="E7" s="115" t="s">
        <v>3269</v>
      </c>
      <c r="F7" s="114" t="s">
        <v>866</v>
      </c>
      <c r="G7" s="114" t="s">
        <v>857</v>
      </c>
      <c r="H7" s="347"/>
      <c r="I7" s="116">
        <v>800</v>
      </c>
      <c r="J7" s="115" t="s">
        <v>3263</v>
      </c>
      <c r="K7" s="117" t="s">
        <v>3270</v>
      </c>
      <c r="L7" s="114" t="s">
        <v>3271</v>
      </c>
      <c r="M7" s="166"/>
    </row>
    <row r="8" spans="1:13" s="110" customFormat="1" ht="27" customHeight="1">
      <c r="A8" s="87">
        <v>4</v>
      </c>
      <c r="B8" s="113" t="s">
        <v>3259</v>
      </c>
      <c r="C8" s="114">
        <v>6</v>
      </c>
      <c r="D8" s="114" t="s">
        <v>868</v>
      </c>
      <c r="E8" s="115" t="s">
        <v>3272</v>
      </c>
      <c r="F8" s="114" t="s">
        <v>3104</v>
      </c>
      <c r="G8" s="114" t="s">
        <v>857</v>
      </c>
      <c r="H8" s="347"/>
      <c r="I8" s="116">
        <v>200</v>
      </c>
      <c r="J8" s="115" t="s">
        <v>3263</v>
      </c>
      <c r="K8" s="117" t="s">
        <v>3270</v>
      </c>
      <c r="L8" s="114" t="s">
        <v>3271</v>
      </c>
      <c r="M8" s="166"/>
    </row>
    <row r="9" spans="1:13" s="110" customFormat="1" ht="27" customHeight="1">
      <c r="A9" s="87">
        <v>5</v>
      </c>
      <c r="B9" s="113" t="s">
        <v>3259</v>
      </c>
      <c r="C9" s="114">
        <v>6</v>
      </c>
      <c r="D9" s="114" t="s">
        <v>868</v>
      </c>
      <c r="E9" s="115" t="s">
        <v>3273</v>
      </c>
      <c r="F9" s="114" t="s">
        <v>865</v>
      </c>
      <c r="G9" s="114" t="s">
        <v>857</v>
      </c>
      <c r="H9" s="348"/>
      <c r="I9" s="116">
        <v>57</v>
      </c>
      <c r="J9" s="115" t="s">
        <v>3263</v>
      </c>
      <c r="K9" s="117" t="s">
        <v>3270</v>
      </c>
      <c r="L9" s="114" t="s">
        <v>3271</v>
      </c>
      <c r="M9" s="166"/>
    </row>
    <row r="10" spans="1:13" s="110" customFormat="1" ht="27" customHeight="1">
      <c r="A10" s="87">
        <v>6</v>
      </c>
      <c r="B10" s="113" t="s">
        <v>3259</v>
      </c>
      <c r="C10" s="114">
        <v>1</v>
      </c>
      <c r="D10" s="114" t="s">
        <v>855</v>
      </c>
      <c r="E10" s="115" t="s">
        <v>3274</v>
      </c>
      <c r="F10" s="114" t="s">
        <v>3261</v>
      </c>
      <c r="G10" s="114" t="s">
        <v>857</v>
      </c>
      <c r="H10" s="346">
        <v>6862</v>
      </c>
      <c r="I10" s="116">
        <v>4040</v>
      </c>
      <c r="J10" s="115" t="s">
        <v>3263</v>
      </c>
      <c r="K10" s="117" t="s">
        <v>3264</v>
      </c>
      <c r="L10" s="114" t="s">
        <v>3265</v>
      </c>
      <c r="M10" s="166"/>
    </row>
    <row r="11" spans="1:13" s="110" customFormat="1" ht="27" customHeight="1">
      <c r="A11" s="87">
        <v>7</v>
      </c>
      <c r="B11" s="113" t="s">
        <v>3259</v>
      </c>
      <c r="C11" s="114">
        <v>1</v>
      </c>
      <c r="D11" s="114" t="s">
        <v>855</v>
      </c>
      <c r="E11" s="115" t="s">
        <v>3275</v>
      </c>
      <c r="F11" s="114" t="s">
        <v>925</v>
      </c>
      <c r="G11" s="114" t="s">
        <v>857</v>
      </c>
      <c r="H11" s="347"/>
      <c r="I11" s="116">
        <v>950</v>
      </c>
      <c r="J11" s="115" t="s">
        <v>3263</v>
      </c>
      <c r="K11" s="117" t="s">
        <v>3267</v>
      </c>
      <c r="L11" s="114" t="s">
        <v>3268</v>
      </c>
      <c r="M11" s="166"/>
    </row>
    <row r="12" spans="1:13" s="110" customFormat="1" ht="27" customHeight="1">
      <c r="A12" s="87">
        <v>8</v>
      </c>
      <c r="B12" s="113" t="s">
        <v>3259</v>
      </c>
      <c r="C12" s="114">
        <v>1</v>
      </c>
      <c r="D12" s="114" t="s">
        <v>855</v>
      </c>
      <c r="E12" s="115" t="s">
        <v>3276</v>
      </c>
      <c r="F12" s="114" t="s">
        <v>866</v>
      </c>
      <c r="G12" s="114" t="s">
        <v>857</v>
      </c>
      <c r="H12" s="347"/>
      <c r="I12" s="116">
        <v>812</v>
      </c>
      <c r="J12" s="115" t="s">
        <v>3263</v>
      </c>
      <c r="K12" s="117" t="s">
        <v>3277</v>
      </c>
      <c r="L12" s="114" t="s">
        <v>3278</v>
      </c>
      <c r="M12" s="166"/>
    </row>
    <row r="13" spans="1:13" s="110" customFormat="1" ht="27" customHeight="1">
      <c r="A13" s="87">
        <v>9</v>
      </c>
      <c r="B13" s="113" t="s">
        <v>3259</v>
      </c>
      <c r="C13" s="114">
        <v>1</v>
      </c>
      <c r="D13" s="114" t="s">
        <v>855</v>
      </c>
      <c r="E13" s="115" t="s">
        <v>3279</v>
      </c>
      <c r="F13" s="114" t="s">
        <v>3104</v>
      </c>
      <c r="G13" s="114" t="s">
        <v>857</v>
      </c>
      <c r="H13" s="347"/>
      <c r="I13" s="116">
        <v>314</v>
      </c>
      <c r="J13" s="115" t="s">
        <v>3263</v>
      </c>
      <c r="K13" s="117" t="s">
        <v>3277</v>
      </c>
      <c r="L13" s="114" t="s">
        <v>3278</v>
      </c>
      <c r="M13" s="166"/>
    </row>
    <row r="14" spans="1:13" s="110" customFormat="1" ht="27" customHeight="1">
      <c r="A14" s="87">
        <v>10</v>
      </c>
      <c r="B14" s="113" t="s">
        <v>3259</v>
      </c>
      <c r="C14" s="114">
        <v>1</v>
      </c>
      <c r="D14" s="114" t="s">
        <v>855</v>
      </c>
      <c r="E14" s="115" t="s">
        <v>3280</v>
      </c>
      <c r="F14" s="114" t="s">
        <v>865</v>
      </c>
      <c r="G14" s="114" t="s">
        <v>857</v>
      </c>
      <c r="H14" s="348"/>
      <c r="I14" s="116">
        <v>90</v>
      </c>
      <c r="J14" s="115" t="s">
        <v>3263</v>
      </c>
      <c r="K14" s="117" t="s">
        <v>3277</v>
      </c>
      <c r="L14" s="114" t="s">
        <v>3278</v>
      </c>
      <c r="M14" s="166"/>
    </row>
    <row r="15" spans="1:13" s="110" customFormat="1" ht="27" customHeight="1">
      <c r="A15" s="87">
        <v>11</v>
      </c>
      <c r="B15" s="113" t="s">
        <v>3259</v>
      </c>
      <c r="C15" s="114">
        <v>5</v>
      </c>
      <c r="D15" s="114" t="s">
        <v>855</v>
      </c>
      <c r="E15" s="115" t="s">
        <v>3281</v>
      </c>
      <c r="F15" s="114" t="s">
        <v>925</v>
      </c>
      <c r="G15" s="114" t="s">
        <v>857</v>
      </c>
      <c r="H15" s="116">
        <v>2578</v>
      </c>
      <c r="I15" s="116">
        <v>2488</v>
      </c>
      <c r="J15" s="115" t="s">
        <v>3263</v>
      </c>
      <c r="K15" s="117" t="s">
        <v>3282</v>
      </c>
      <c r="L15" s="114" t="s">
        <v>3283</v>
      </c>
    </row>
    <row r="16" spans="1:13" s="110" customFormat="1" ht="27" customHeight="1">
      <c r="A16" s="87">
        <v>12</v>
      </c>
      <c r="B16" s="113" t="s">
        <v>3259</v>
      </c>
      <c r="C16" s="114">
        <v>5</v>
      </c>
      <c r="D16" s="114" t="s">
        <v>855</v>
      </c>
      <c r="E16" s="115" t="s">
        <v>3284</v>
      </c>
      <c r="F16" s="114" t="s">
        <v>925</v>
      </c>
      <c r="G16" s="114" t="s">
        <v>857</v>
      </c>
      <c r="H16" s="116">
        <v>565</v>
      </c>
      <c r="I16" s="116">
        <v>540</v>
      </c>
      <c r="J16" s="115" t="s">
        <v>3263</v>
      </c>
      <c r="K16" s="117" t="s">
        <v>3285</v>
      </c>
      <c r="L16" s="114" t="s">
        <v>3286</v>
      </c>
    </row>
    <row r="17" spans="1:12" s="110" customFormat="1" ht="27" customHeight="1">
      <c r="A17" s="87">
        <v>13</v>
      </c>
      <c r="B17" s="113" t="s">
        <v>3259</v>
      </c>
      <c r="C17" s="114">
        <v>4</v>
      </c>
      <c r="D17" s="114" t="s">
        <v>855</v>
      </c>
      <c r="E17" s="115" t="s">
        <v>3287</v>
      </c>
      <c r="F17" s="114" t="s">
        <v>925</v>
      </c>
      <c r="G17" s="114" t="s">
        <v>857</v>
      </c>
      <c r="H17" s="116">
        <v>616</v>
      </c>
      <c r="I17" s="116">
        <v>590</v>
      </c>
      <c r="J17" s="115" t="s">
        <v>3263</v>
      </c>
      <c r="K17" s="117" t="s">
        <v>3288</v>
      </c>
      <c r="L17" s="114" t="s">
        <v>3289</v>
      </c>
    </row>
    <row r="18" spans="1:12" s="110" customFormat="1" ht="27" customHeight="1">
      <c r="A18" s="87">
        <v>14</v>
      </c>
      <c r="B18" s="113" t="s">
        <v>3259</v>
      </c>
      <c r="C18" s="114">
        <v>4</v>
      </c>
      <c r="D18" s="114" t="s">
        <v>855</v>
      </c>
      <c r="E18" s="115" t="s">
        <v>3290</v>
      </c>
      <c r="F18" s="114" t="s">
        <v>925</v>
      </c>
      <c r="G18" s="114" t="s">
        <v>857</v>
      </c>
      <c r="H18" s="116">
        <v>634</v>
      </c>
      <c r="I18" s="116">
        <v>608</v>
      </c>
      <c r="J18" s="115" t="s">
        <v>3263</v>
      </c>
      <c r="K18" s="117" t="s">
        <v>3282</v>
      </c>
      <c r="L18" s="114" t="s">
        <v>3283</v>
      </c>
    </row>
    <row r="19" spans="1:12" s="110" customFormat="1" ht="27" customHeight="1">
      <c r="A19" s="87">
        <v>15</v>
      </c>
      <c r="B19" s="113" t="s">
        <v>3259</v>
      </c>
      <c r="C19" s="114">
        <v>5</v>
      </c>
      <c r="D19" s="114" t="s">
        <v>855</v>
      </c>
      <c r="E19" s="115" t="s">
        <v>3291</v>
      </c>
      <c r="F19" s="114" t="s">
        <v>925</v>
      </c>
      <c r="G19" s="114" t="s">
        <v>857</v>
      </c>
      <c r="H19" s="116">
        <v>1653</v>
      </c>
      <c r="I19" s="116">
        <v>1598</v>
      </c>
      <c r="J19" s="115" t="s">
        <v>3263</v>
      </c>
      <c r="K19" s="117" t="s">
        <v>3292</v>
      </c>
      <c r="L19" s="114" t="s">
        <v>3293</v>
      </c>
    </row>
    <row r="20" spans="1:12" s="110" customFormat="1" ht="27" customHeight="1">
      <c r="A20" s="87">
        <v>16</v>
      </c>
      <c r="B20" s="113" t="s">
        <v>3259</v>
      </c>
      <c r="C20" s="114">
        <v>3</v>
      </c>
      <c r="D20" s="114" t="s">
        <v>855</v>
      </c>
      <c r="E20" s="115" t="s">
        <v>3294</v>
      </c>
      <c r="F20" s="114" t="s">
        <v>925</v>
      </c>
      <c r="G20" s="114" t="s">
        <v>857</v>
      </c>
      <c r="H20" s="116">
        <v>175</v>
      </c>
      <c r="I20" s="116">
        <v>170</v>
      </c>
      <c r="J20" s="115" t="s">
        <v>3263</v>
      </c>
      <c r="K20" s="117" t="s">
        <v>3295</v>
      </c>
      <c r="L20" s="114" t="s">
        <v>3296</v>
      </c>
    </row>
    <row r="21" spans="1:12" s="110" customFormat="1" ht="27" customHeight="1">
      <c r="A21" s="87">
        <v>17</v>
      </c>
      <c r="B21" s="113" t="s">
        <v>3259</v>
      </c>
      <c r="C21" s="114">
        <v>4</v>
      </c>
      <c r="D21" s="114" t="s">
        <v>855</v>
      </c>
      <c r="E21" s="115" t="s">
        <v>3297</v>
      </c>
      <c r="F21" s="114" t="s">
        <v>925</v>
      </c>
      <c r="G21" s="114" t="s">
        <v>857</v>
      </c>
      <c r="H21" s="116">
        <v>337</v>
      </c>
      <c r="I21" s="116">
        <v>318</v>
      </c>
      <c r="J21" s="115" t="s">
        <v>3263</v>
      </c>
      <c r="K21" s="117" t="s">
        <v>3298</v>
      </c>
      <c r="L21" s="114" t="s">
        <v>3299</v>
      </c>
    </row>
    <row r="22" spans="1:12" s="110" customFormat="1" ht="27" customHeight="1">
      <c r="A22" s="87">
        <v>18</v>
      </c>
      <c r="B22" s="113" t="s">
        <v>3259</v>
      </c>
      <c r="C22" s="114">
        <v>1</v>
      </c>
      <c r="D22" s="114" t="s">
        <v>855</v>
      </c>
      <c r="E22" s="115" t="s">
        <v>3300</v>
      </c>
      <c r="F22" s="114" t="s">
        <v>925</v>
      </c>
      <c r="G22" s="114" t="s">
        <v>857</v>
      </c>
      <c r="H22" s="116">
        <v>1224</v>
      </c>
      <c r="I22" s="116">
        <v>1217</v>
      </c>
      <c r="J22" s="115" t="s">
        <v>3263</v>
      </c>
      <c r="K22" s="117" t="s">
        <v>3298</v>
      </c>
      <c r="L22" s="114" t="s">
        <v>3299</v>
      </c>
    </row>
    <row r="23" spans="1:12" s="110" customFormat="1" ht="27" customHeight="1">
      <c r="A23" s="87">
        <v>19</v>
      </c>
      <c r="B23" s="113" t="s">
        <v>3259</v>
      </c>
      <c r="C23" s="114">
        <v>5</v>
      </c>
      <c r="D23" s="114" t="s">
        <v>855</v>
      </c>
      <c r="E23" s="115" t="s">
        <v>3301</v>
      </c>
      <c r="F23" s="114" t="s">
        <v>925</v>
      </c>
      <c r="G23" s="114" t="s">
        <v>857</v>
      </c>
      <c r="H23" s="116">
        <v>545</v>
      </c>
      <c r="I23" s="116">
        <v>505</v>
      </c>
      <c r="J23" s="115" t="s">
        <v>3263</v>
      </c>
      <c r="K23" s="117" t="s">
        <v>3302</v>
      </c>
      <c r="L23" s="114" t="s">
        <v>3303</v>
      </c>
    </row>
    <row r="24" spans="1:12" s="110" customFormat="1" ht="27" customHeight="1">
      <c r="A24" s="87">
        <v>20</v>
      </c>
      <c r="B24" s="113" t="s">
        <v>3259</v>
      </c>
      <c r="C24" s="114">
        <v>3</v>
      </c>
      <c r="D24" s="114" t="s">
        <v>855</v>
      </c>
      <c r="E24" s="115" t="s">
        <v>3304</v>
      </c>
      <c r="F24" s="114" t="s">
        <v>925</v>
      </c>
      <c r="G24" s="114" t="s">
        <v>857</v>
      </c>
      <c r="H24" s="116">
        <v>191</v>
      </c>
      <c r="I24" s="116">
        <v>179</v>
      </c>
      <c r="J24" s="115" t="s">
        <v>3263</v>
      </c>
      <c r="K24" s="117" t="s">
        <v>3305</v>
      </c>
      <c r="L24" s="114" t="s">
        <v>3306</v>
      </c>
    </row>
    <row r="25" spans="1:12" s="110" customFormat="1" ht="27" customHeight="1">
      <c r="A25" s="87">
        <v>21</v>
      </c>
      <c r="B25" s="113" t="s">
        <v>3259</v>
      </c>
      <c r="C25" s="114">
        <v>3</v>
      </c>
      <c r="D25" s="114" t="s">
        <v>855</v>
      </c>
      <c r="E25" s="115" t="s">
        <v>3307</v>
      </c>
      <c r="F25" s="114" t="s">
        <v>925</v>
      </c>
      <c r="G25" s="114" t="s">
        <v>857</v>
      </c>
      <c r="H25" s="116">
        <v>29</v>
      </c>
      <c r="I25" s="116">
        <v>27</v>
      </c>
      <c r="J25" s="115" t="s">
        <v>3263</v>
      </c>
      <c r="K25" s="117" t="s">
        <v>3298</v>
      </c>
      <c r="L25" s="114" t="s">
        <v>3299</v>
      </c>
    </row>
    <row r="26" spans="1:12" s="110" customFormat="1" ht="27" customHeight="1">
      <c r="A26" s="87">
        <v>22</v>
      </c>
      <c r="B26" s="113" t="s">
        <v>3259</v>
      </c>
      <c r="C26" s="114">
        <v>5</v>
      </c>
      <c r="D26" s="114" t="s">
        <v>855</v>
      </c>
      <c r="E26" s="115" t="s">
        <v>3308</v>
      </c>
      <c r="F26" s="114" t="s">
        <v>925</v>
      </c>
      <c r="G26" s="114" t="s">
        <v>857</v>
      </c>
      <c r="H26" s="116">
        <v>1680</v>
      </c>
      <c r="I26" s="116">
        <v>1588</v>
      </c>
      <c r="J26" s="115" t="s">
        <v>3263</v>
      </c>
      <c r="K26" s="117" t="s">
        <v>3288</v>
      </c>
      <c r="L26" s="114" t="s">
        <v>3289</v>
      </c>
    </row>
    <row r="27" spans="1:12" s="110" customFormat="1" ht="27" customHeight="1">
      <c r="A27" s="87">
        <v>23</v>
      </c>
      <c r="B27" s="114" t="s">
        <v>3309</v>
      </c>
      <c r="C27" s="114">
        <v>6</v>
      </c>
      <c r="D27" s="114" t="s">
        <v>855</v>
      </c>
      <c r="E27" s="185" t="s">
        <v>3310</v>
      </c>
      <c r="F27" s="114" t="s">
        <v>925</v>
      </c>
      <c r="G27" s="114" t="s">
        <v>857</v>
      </c>
      <c r="H27" s="127">
        <v>849</v>
      </c>
      <c r="I27" s="127">
        <v>810</v>
      </c>
      <c r="J27" s="114" t="s">
        <v>3311</v>
      </c>
      <c r="K27" s="117" t="s">
        <v>3312</v>
      </c>
      <c r="L27" s="114" t="s">
        <v>3313</v>
      </c>
    </row>
    <row r="28" spans="1:12" s="110" customFormat="1" ht="27" customHeight="1">
      <c r="A28" s="87">
        <v>24</v>
      </c>
      <c r="B28" s="114" t="s">
        <v>3309</v>
      </c>
      <c r="C28" s="114">
        <v>5</v>
      </c>
      <c r="D28" s="114" t="s">
        <v>855</v>
      </c>
      <c r="E28" s="113" t="s">
        <v>3314</v>
      </c>
      <c r="F28" s="114" t="s">
        <v>866</v>
      </c>
      <c r="G28" s="114" t="s">
        <v>857</v>
      </c>
      <c r="H28" s="127">
        <v>128</v>
      </c>
      <c r="I28" s="127">
        <v>120</v>
      </c>
      <c r="J28" s="114" t="s">
        <v>3311</v>
      </c>
      <c r="K28" s="117" t="s">
        <v>3315</v>
      </c>
      <c r="L28" s="114" t="s">
        <v>3316</v>
      </c>
    </row>
    <row r="29" spans="1:12" s="110" customFormat="1" ht="27" customHeight="1">
      <c r="A29" s="87">
        <v>25</v>
      </c>
      <c r="B29" s="114" t="s">
        <v>3309</v>
      </c>
      <c r="C29" s="114">
        <v>5</v>
      </c>
      <c r="D29" s="114" t="s">
        <v>855</v>
      </c>
      <c r="E29" s="113" t="s">
        <v>3317</v>
      </c>
      <c r="F29" s="114" t="s">
        <v>925</v>
      </c>
      <c r="G29" s="114" t="s">
        <v>857</v>
      </c>
      <c r="H29" s="116">
        <v>193</v>
      </c>
      <c r="I29" s="116">
        <v>181</v>
      </c>
      <c r="J29" s="115" t="s">
        <v>3311</v>
      </c>
      <c r="K29" s="117" t="s">
        <v>3318</v>
      </c>
      <c r="L29" s="114" t="s">
        <v>3319</v>
      </c>
    </row>
    <row r="30" spans="1:12" s="110" customFormat="1" ht="27" customHeight="1">
      <c r="A30" s="87">
        <v>26</v>
      </c>
      <c r="B30" s="114" t="s">
        <v>3309</v>
      </c>
      <c r="C30" s="114">
        <v>5</v>
      </c>
      <c r="D30" s="114" t="s">
        <v>855</v>
      </c>
      <c r="E30" s="113" t="s">
        <v>3320</v>
      </c>
      <c r="F30" s="114" t="s">
        <v>866</v>
      </c>
      <c r="G30" s="114" t="s">
        <v>857</v>
      </c>
      <c r="H30" s="127">
        <v>160</v>
      </c>
      <c r="I30" s="127">
        <v>155</v>
      </c>
      <c r="J30" s="114" t="s">
        <v>3311</v>
      </c>
      <c r="K30" s="117" t="s">
        <v>3321</v>
      </c>
      <c r="L30" s="114" t="s">
        <v>3322</v>
      </c>
    </row>
    <row r="31" spans="1:12" s="110" customFormat="1" ht="27" customHeight="1">
      <c r="A31" s="87">
        <v>27</v>
      </c>
      <c r="B31" s="112" t="s">
        <v>3309</v>
      </c>
      <c r="C31" s="112">
        <v>5</v>
      </c>
      <c r="D31" s="112" t="s">
        <v>855</v>
      </c>
      <c r="E31" s="185" t="s">
        <v>3323</v>
      </c>
      <c r="F31" s="112" t="s">
        <v>925</v>
      </c>
      <c r="G31" s="112" t="s">
        <v>17</v>
      </c>
      <c r="H31" s="118">
        <v>93</v>
      </c>
      <c r="I31" s="119">
        <v>87</v>
      </c>
      <c r="J31" s="111" t="s">
        <v>3311</v>
      </c>
      <c r="K31" s="117" t="s">
        <v>3324</v>
      </c>
      <c r="L31" s="114" t="s">
        <v>3325</v>
      </c>
    </row>
    <row r="32" spans="1:12" s="110" customFormat="1" ht="27" customHeight="1">
      <c r="A32" s="87">
        <v>28</v>
      </c>
      <c r="B32" s="114" t="s">
        <v>3309</v>
      </c>
      <c r="C32" s="114">
        <v>5</v>
      </c>
      <c r="D32" s="114" t="s">
        <v>855</v>
      </c>
      <c r="E32" s="113" t="s">
        <v>3326</v>
      </c>
      <c r="F32" s="114" t="s">
        <v>866</v>
      </c>
      <c r="G32" s="114" t="s">
        <v>857</v>
      </c>
      <c r="H32" s="127">
        <v>154</v>
      </c>
      <c r="I32" s="127">
        <v>146</v>
      </c>
      <c r="J32" s="114" t="s">
        <v>3311</v>
      </c>
      <c r="K32" s="117" t="s">
        <v>3315</v>
      </c>
      <c r="L32" s="114" t="s">
        <v>3316</v>
      </c>
    </row>
    <row r="33" spans="1:13" s="110" customFormat="1" ht="27" customHeight="1">
      <c r="A33" s="87">
        <v>29</v>
      </c>
      <c r="B33" s="114" t="s">
        <v>3309</v>
      </c>
      <c r="C33" s="114">
        <v>5</v>
      </c>
      <c r="D33" s="114" t="s">
        <v>855</v>
      </c>
      <c r="E33" s="185" t="s">
        <v>3327</v>
      </c>
      <c r="F33" s="114" t="s">
        <v>925</v>
      </c>
      <c r="G33" s="114" t="s">
        <v>857</v>
      </c>
      <c r="H33" s="127">
        <v>435</v>
      </c>
      <c r="I33" s="127">
        <v>412</v>
      </c>
      <c r="J33" s="115" t="s">
        <v>3311</v>
      </c>
      <c r="K33" s="117" t="s">
        <v>3328</v>
      </c>
      <c r="L33" s="114" t="s">
        <v>3313</v>
      </c>
    </row>
    <row r="34" spans="1:13" s="110" customFormat="1" ht="27" customHeight="1">
      <c r="A34" s="87">
        <v>30</v>
      </c>
      <c r="B34" s="111" t="s">
        <v>3309</v>
      </c>
      <c r="C34" s="112">
        <v>5</v>
      </c>
      <c r="D34" s="112" t="s">
        <v>855</v>
      </c>
      <c r="E34" s="185" t="s">
        <v>3329</v>
      </c>
      <c r="F34" s="112" t="s">
        <v>925</v>
      </c>
      <c r="G34" s="112" t="s">
        <v>17</v>
      </c>
      <c r="H34" s="119">
        <v>338</v>
      </c>
      <c r="I34" s="119">
        <v>320</v>
      </c>
      <c r="J34" s="111" t="s">
        <v>3311</v>
      </c>
      <c r="K34" s="117" t="s">
        <v>3324</v>
      </c>
      <c r="L34" s="114" t="s">
        <v>3325</v>
      </c>
    </row>
    <row r="35" spans="1:13" s="110" customFormat="1" ht="27" customHeight="1">
      <c r="A35" s="87">
        <v>31</v>
      </c>
      <c r="B35" s="114" t="s">
        <v>3309</v>
      </c>
      <c r="C35" s="114">
        <v>6</v>
      </c>
      <c r="D35" s="114" t="s">
        <v>855</v>
      </c>
      <c r="E35" s="185" t="s">
        <v>3330</v>
      </c>
      <c r="F35" s="114" t="s">
        <v>867</v>
      </c>
      <c r="G35" s="114" t="s">
        <v>857</v>
      </c>
      <c r="H35" s="127">
        <v>831</v>
      </c>
      <c r="I35" s="127">
        <v>793</v>
      </c>
      <c r="J35" s="114" t="s">
        <v>3311</v>
      </c>
      <c r="K35" s="117" t="s">
        <v>3331</v>
      </c>
      <c r="L35" s="114" t="s">
        <v>3332</v>
      </c>
      <c r="M35" s="167"/>
    </row>
    <row r="36" spans="1:13" s="110" customFormat="1" ht="27" customHeight="1">
      <c r="A36" s="87">
        <v>32</v>
      </c>
      <c r="B36" s="114" t="s">
        <v>3309</v>
      </c>
      <c r="C36" s="114">
        <v>6</v>
      </c>
      <c r="D36" s="114" t="s">
        <v>855</v>
      </c>
      <c r="E36" s="113" t="s">
        <v>3333</v>
      </c>
      <c r="F36" s="114" t="s">
        <v>865</v>
      </c>
      <c r="G36" s="114" t="s">
        <v>857</v>
      </c>
      <c r="H36" s="127">
        <v>130</v>
      </c>
      <c r="I36" s="127">
        <v>121</v>
      </c>
      <c r="J36" s="114" t="s">
        <v>628</v>
      </c>
      <c r="K36" s="117" t="s">
        <v>3334</v>
      </c>
      <c r="L36" s="114" t="s">
        <v>3335</v>
      </c>
    </row>
    <row r="37" spans="1:13" s="110" customFormat="1" ht="27" customHeight="1">
      <c r="A37" s="87">
        <v>33</v>
      </c>
      <c r="B37" s="114" t="s">
        <v>3309</v>
      </c>
      <c r="C37" s="114">
        <v>5</v>
      </c>
      <c r="D37" s="114" t="s">
        <v>855</v>
      </c>
      <c r="E37" s="185" t="s">
        <v>3336</v>
      </c>
      <c r="F37" s="114" t="s">
        <v>925</v>
      </c>
      <c r="G37" s="114" t="s">
        <v>857</v>
      </c>
      <c r="H37" s="127">
        <v>472</v>
      </c>
      <c r="I37" s="127">
        <v>448</v>
      </c>
      <c r="J37" s="114" t="s">
        <v>3311</v>
      </c>
      <c r="K37" s="117" t="s">
        <v>3312</v>
      </c>
      <c r="L37" s="114" t="s">
        <v>3313</v>
      </c>
    </row>
    <row r="38" spans="1:13" s="110" customFormat="1" ht="27" customHeight="1">
      <c r="A38" s="87">
        <v>34</v>
      </c>
      <c r="B38" s="114" t="s">
        <v>3309</v>
      </c>
      <c r="C38" s="114">
        <v>5</v>
      </c>
      <c r="D38" s="114" t="s">
        <v>855</v>
      </c>
      <c r="E38" s="113" t="s">
        <v>3337</v>
      </c>
      <c r="F38" s="114" t="s">
        <v>925</v>
      </c>
      <c r="G38" s="114" t="s">
        <v>857</v>
      </c>
      <c r="H38" s="127">
        <v>166</v>
      </c>
      <c r="I38" s="127">
        <v>157</v>
      </c>
      <c r="J38" s="114" t="s">
        <v>3311</v>
      </c>
      <c r="K38" s="117" t="s">
        <v>3338</v>
      </c>
      <c r="L38" s="114" t="s">
        <v>3339</v>
      </c>
    </row>
    <row r="39" spans="1:13" s="110" customFormat="1" ht="27" customHeight="1">
      <c r="A39" s="87">
        <v>35</v>
      </c>
      <c r="B39" s="114" t="s">
        <v>3309</v>
      </c>
      <c r="C39" s="114">
        <v>4</v>
      </c>
      <c r="D39" s="114" t="s">
        <v>855</v>
      </c>
      <c r="E39" s="113" t="s">
        <v>3340</v>
      </c>
      <c r="F39" s="114" t="s">
        <v>925</v>
      </c>
      <c r="G39" s="114" t="s">
        <v>857</v>
      </c>
      <c r="H39" s="127">
        <v>24</v>
      </c>
      <c r="I39" s="127">
        <v>24</v>
      </c>
      <c r="J39" s="114" t="s">
        <v>3311</v>
      </c>
      <c r="K39" s="117" t="s">
        <v>3341</v>
      </c>
      <c r="L39" s="114" t="s">
        <v>3342</v>
      </c>
    </row>
    <row r="40" spans="1:13" s="110" customFormat="1" ht="27" customHeight="1">
      <c r="A40" s="87">
        <v>36</v>
      </c>
      <c r="B40" s="114" t="s">
        <v>3309</v>
      </c>
      <c r="C40" s="114">
        <v>4</v>
      </c>
      <c r="D40" s="114" t="s">
        <v>855</v>
      </c>
      <c r="E40" s="185" t="s">
        <v>3343</v>
      </c>
      <c r="F40" s="114" t="s">
        <v>925</v>
      </c>
      <c r="G40" s="114" t="s">
        <v>857</v>
      </c>
      <c r="H40" s="127">
        <v>48</v>
      </c>
      <c r="I40" s="127">
        <v>45</v>
      </c>
      <c r="J40" s="114" t="s">
        <v>3311</v>
      </c>
      <c r="K40" s="117" t="s">
        <v>3344</v>
      </c>
      <c r="L40" s="114" t="s">
        <v>3345</v>
      </c>
    </row>
    <row r="41" spans="1:13" s="110" customFormat="1" ht="27" customHeight="1">
      <c r="A41" s="87">
        <v>37</v>
      </c>
      <c r="B41" s="114" t="s">
        <v>3309</v>
      </c>
      <c r="C41" s="114">
        <v>6</v>
      </c>
      <c r="D41" s="114" t="s">
        <v>855</v>
      </c>
      <c r="E41" s="113" t="s">
        <v>3346</v>
      </c>
      <c r="F41" s="114" t="s">
        <v>925</v>
      </c>
      <c r="G41" s="114" t="s">
        <v>857</v>
      </c>
      <c r="H41" s="127">
        <v>224</v>
      </c>
      <c r="I41" s="127">
        <v>220</v>
      </c>
      <c r="J41" s="114" t="s">
        <v>628</v>
      </c>
      <c r="K41" s="117" t="s">
        <v>3347</v>
      </c>
      <c r="L41" s="114" t="s">
        <v>3348</v>
      </c>
    </row>
    <row r="42" spans="1:13" s="110" customFormat="1" ht="27" customHeight="1">
      <c r="A42" s="87">
        <v>38</v>
      </c>
      <c r="B42" s="114" t="s">
        <v>3309</v>
      </c>
      <c r="C42" s="114">
        <v>5</v>
      </c>
      <c r="D42" s="114" t="s">
        <v>855</v>
      </c>
      <c r="E42" s="113" t="s">
        <v>3349</v>
      </c>
      <c r="F42" s="114" t="s">
        <v>866</v>
      </c>
      <c r="G42" s="114" t="s">
        <v>857</v>
      </c>
      <c r="H42" s="127">
        <v>160</v>
      </c>
      <c r="I42" s="127">
        <v>155</v>
      </c>
      <c r="J42" s="114" t="s">
        <v>3311</v>
      </c>
      <c r="K42" s="117" t="s">
        <v>3321</v>
      </c>
      <c r="L42" s="114" t="s">
        <v>3322</v>
      </c>
    </row>
    <row r="43" spans="1:13" s="110" customFormat="1" ht="27" customHeight="1">
      <c r="A43" s="87">
        <v>39</v>
      </c>
      <c r="B43" s="114" t="s">
        <v>3309</v>
      </c>
      <c r="C43" s="114">
        <v>6</v>
      </c>
      <c r="D43" s="114" t="s">
        <v>855</v>
      </c>
      <c r="E43" s="113" t="s">
        <v>3350</v>
      </c>
      <c r="F43" s="114" t="s">
        <v>925</v>
      </c>
      <c r="G43" s="114" t="s">
        <v>857</v>
      </c>
      <c r="H43" s="127">
        <v>393</v>
      </c>
      <c r="I43" s="127">
        <v>386</v>
      </c>
      <c r="J43" s="114" t="s">
        <v>628</v>
      </c>
      <c r="K43" s="117" t="s">
        <v>3347</v>
      </c>
      <c r="L43" s="114" t="s">
        <v>3348</v>
      </c>
    </row>
    <row r="44" spans="1:13" s="110" customFormat="1" ht="27" customHeight="1">
      <c r="A44" s="87">
        <v>40</v>
      </c>
      <c r="B44" s="114" t="s">
        <v>3309</v>
      </c>
      <c r="C44" s="114">
        <v>7</v>
      </c>
      <c r="D44" s="114" t="s">
        <v>855</v>
      </c>
      <c r="E44" s="113" t="s">
        <v>3351</v>
      </c>
      <c r="F44" s="114" t="s">
        <v>866</v>
      </c>
      <c r="G44" s="114" t="s">
        <v>857</v>
      </c>
      <c r="H44" s="127">
        <v>251</v>
      </c>
      <c r="I44" s="127">
        <v>239</v>
      </c>
      <c r="J44" s="114" t="s">
        <v>3311</v>
      </c>
      <c r="K44" s="117" t="s">
        <v>3321</v>
      </c>
      <c r="L44" s="114" t="s">
        <v>3322</v>
      </c>
    </row>
    <row r="45" spans="1:13" s="110" customFormat="1" ht="27" customHeight="1">
      <c r="A45" s="87">
        <v>41</v>
      </c>
      <c r="B45" s="114" t="s">
        <v>3309</v>
      </c>
      <c r="C45" s="114">
        <v>6</v>
      </c>
      <c r="D45" s="114" t="s">
        <v>855</v>
      </c>
      <c r="E45" s="185" t="s">
        <v>3352</v>
      </c>
      <c r="F45" s="114" t="s">
        <v>925</v>
      </c>
      <c r="G45" s="114" t="s">
        <v>857</v>
      </c>
      <c r="H45" s="127">
        <v>1491</v>
      </c>
      <c r="I45" s="127">
        <v>1438</v>
      </c>
      <c r="J45" s="114" t="s">
        <v>3311</v>
      </c>
      <c r="K45" s="117" t="s">
        <v>3328</v>
      </c>
      <c r="L45" s="114" t="s">
        <v>3313</v>
      </c>
    </row>
    <row r="46" spans="1:13" s="110" customFormat="1" ht="27" customHeight="1">
      <c r="A46" s="87">
        <v>42</v>
      </c>
      <c r="B46" s="114" t="s">
        <v>3309</v>
      </c>
      <c r="C46" s="114">
        <v>6</v>
      </c>
      <c r="D46" s="114" t="s">
        <v>855</v>
      </c>
      <c r="E46" s="113" t="s">
        <v>3353</v>
      </c>
      <c r="F46" s="114" t="s">
        <v>925</v>
      </c>
      <c r="G46" s="114" t="s">
        <v>857</v>
      </c>
      <c r="H46" s="127">
        <v>237</v>
      </c>
      <c r="I46" s="127">
        <v>233</v>
      </c>
      <c r="J46" s="114" t="s">
        <v>628</v>
      </c>
      <c r="K46" s="117" t="s">
        <v>3347</v>
      </c>
      <c r="L46" s="114" t="s">
        <v>3348</v>
      </c>
    </row>
    <row r="47" spans="1:13" s="110" customFormat="1" ht="27" customHeight="1">
      <c r="A47" s="87">
        <v>43</v>
      </c>
      <c r="B47" s="114" t="s">
        <v>3309</v>
      </c>
      <c r="C47" s="114">
        <v>7</v>
      </c>
      <c r="D47" s="114" t="s">
        <v>855</v>
      </c>
      <c r="E47" s="113" t="s">
        <v>3354</v>
      </c>
      <c r="F47" s="114" t="s">
        <v>866</v>
      </c>
      <c r="G47" s="114" t="s">
        <v>857</v>
      </c>
      <c r="H47" s="127">
        <v>258</v>
      </c>
      <c r="I47" s="127">
        <v>245</v>
      </c>
      <c r="J47" s="114" t="s">
        <v>3311</v>
      </c>
      <c r="K47" s="117" t="s">
        <v>3321</v>
      </c>
      <c r="L47" s="114" t="s">
        <v>3322</v>
      </c>
    </row>
    <row r="48" spans="1:13" s="110" customFormat="1" ht="27" customHeight="1">
      <c r="A48" s="87">
        <v>44</v>
      </c>
      <c r="B48" s="114" t="s">
        <v>3309</v>
      </c>
      <c r="C48" s="114">
        <v>6</v>
      </c>
      <c r="D48" s="114" t="s">
        <v>855</v>
      </c>
      <c r="E48" s="185" t="s">
        <v>3355</v>
      </c>
      <c r="F48" s="114" t="s">
        <v>925</v>
      </c>
      <c r="G48" s="114" t="s">
        <v>857</v>
      </c>
      <c r="H48" s="127">
        <v>766</v>
      </c>
      <c r="I48" s="127">
        <v>729</v>
      </c>
      <c r="J48" s="114" t="s">
        <v>3311</v>
      </c>
      <c r="K48" s="117" t="s">
        <v>3344</v>
      </c>
      <c r="L48" s="114" t="s">
        <v>3345</v>
      </c>
    </row>
    <row r="49" spans="1:12" s="110" customFormat="1" ht="27" customHeight="1">
      <c r="A49" s="87">
        <v>45</v>
      </c>
      <c r="B49" s="114" t="s">
        <v>3309</v>
      </c>
      <c r="C49" s="114">
        <v>5</v>
      </c>
      <c r="D49" s="114" t="s">
        <v>855</v>
      </c>
      <c r="E49" s="113" t="s">
        <v>3356</v>
      </c>
      <c r="F49" s="114" t="s">
        <v>925</v>
      </c>
      <c r="G49" s="114" t="s">
        <v>857</v>
      </c>
      <c r="H49" s="127">
        <v>186</v>
      </c>
      <c r="I49" s="127">
        <v>175</v>
      </c>
      <c r="J49" s="114" t="s">
        <v>3311</v>
      </c>
      <c r="K49" s="117" t="s">
        <v>3341</v>
      </c>
      <c r="L49" s="114" t="s">
        <v>3342</v>
      </c>
    </row>
    <row r="50" spans="1:12" s="110" customFormat="1" ht="27" customHeight="1">
      <c r="A50" s="87">
        <v>46</v>
      </c>
      <c r="B50" s="114" t="s">
        <v>3309</v>
      </c>
      <c r="C50" s="114">
        <v>7</v>
      </c>
      <c r="D50" s="114" t="s">
        <v>855</v>
      </c>
      <c r="E50" s="113" t="s">
        <v>3357</v>
      </c>
      <c r="F50" s="114" t="s">
        <v>866</v>
      </c>
      <c r="G50" s="114" t="s">
        <v>857</v>
      </c>
      <c r="H50" s="127">
        <v>15</v>
      </c>
      <c r="I50" s="127">
        <v>15</v>
      </c>
      <c r="J50" s="114" t="s">
        <v>3311</v>
      </c>
      <c r="K50" s="117" t="s">
        <v>3315</v>
      </c>
      <c r="L50" s="114" t="s">
        <v>3316</v>
      </c>
    </row>
    <row r="51" spans="1:12" s="110" customFormat="1" ht="27" customHeight="1">
      <c r="A51" s="87">
        <v>47</v>
      </c>
      <c r="B51" s="114" t="s">
        <v>3309</v>
      </c>
      <c r="C51" s="114">
        <v>6</v>
      </c>
      <c r="D51" s="114" t="s">
        <v>855</v>
      </c>
      <c r="E51" s="185" t="s">
        <v>3358</v>
      </c>
      <c r="F51" s="114" t="s">
        <v>925</v>
      </c>
      <c r="G51" s="114" t="s">
        <v>857</v>
      </c>
      <c r="H51" s="127">
        <v>638</v>
      </c>
      <c r="I51" s="127">
        <v>607</v>
      </c>
      <c r="J51" s="114" t="s">
        <v>3311</v>
      </c>
      <c r="K51" s="117" t="s">
        <v>3318</v>
      </c>
      <c r="L51" s="114" t="s">
        <v>3319</v>
      </c>
    </row>
    <row r="52" spans="1:12" s="110" customFormat="1" ht="27" customHeight="1">
      <c r="A52" s="87">
        <v>48</v>
      </c>
      <c r="B52" s="114" t="s">
        <v>3309</v>
      </c>
      <c r="C52" s="114">
        <v>7</v>
      </c>
      <c r="D52" s="114" t="s">
        <v>855</v>
      </c>
      <c r="E52" s="113" t="s">
        <v>3359</v>
      </c>
      <c r="F52" s="114" t="s">
        <v>866</v>
      </c>
      <c r="G52" s="114" t="s">
        <v>857</v>
      </c>
      <c r="H52" s="127">
        <v>190</v>
      </c>
      <c r="I52" s="127">
        <v>190</v>
      </c>
      <c r="J52" s="114" t="s">
        <v>3311</v>
      </c>
      <c r="K52" s="117" t="s">
        <v>3315</v>
      </c>
      <c r="L52" s="114" t="s">
        <v>3316</v>
      </c>
    </row>
    <row r="53" spans="1:12" s="110" customFormat="1" ht="27" customHeight="1">
      <c r="A53" s="87">
        <v>49</v>
      </c>
      <c r="B53" s="114" t="s">
        <v>3309</v>
      </c>
      <c r="C53" s="114">
        <v>5</v>
      </c>
      <c r="D53" s="114" t="s">
        <v>855</v>
      </c>
      <c r="E53" s="113" t="s">
        <v>3360</v>
      </c>
      <c r="F53" s="114" t="s">
        <v>925</v>
      </c>
      <c r="G53" s="114" t="s">
        <v>857</v>
      </c>
      <c r="H53" s="127">
        <v>52</v>
      </c>
      <c r="I53" s="127">
        <v>49</v>
      </c>
      <c r="J53" s="114" t="s">
        <v>3311</v>
      </c>
      <c r="K53" s="117" t="s">
        <v>3338</v>
      </c>
      <c r="L53" s="114" t="s">
        <v>3339</v>
      </c>
    </row>
    <row r="54" spans="1:12" s="110" customFormat="1" ht="27" customHeight="1">
      <c r="A54" s="87">
        <v>50</v>
      </c>
      <c r="B54" s="114" t="s">
        <v>3309</v>
      </c>
      <c r="C54" s="114">
        <v>6</v>
      </c>
      <c r="D54" s="114" t="s">
        <v>855</v>
      </c>
      <c r="E54" s="185" t="s">
        <v>3361</v>
      </c>
      <c r="F54" s="114" t="s">
        <v>925</v>
      </c>
      <c r="G54" s="114" t="s">
        <v>857</v>
      </c>
      <c r="H54" s="127">
        <v>320</v>
      </c>
      <c r="I54" s="127">
        <v>303</v>
      </c>
      <c r="J54" s="114" t="s">
        <v>3311</v>
      </c>
      <c r="K54" s="117" t="s">
        <v>3362</v>
      </c>
      <c r="L54" s="114" t="s">
        <v>3363</v>
      </c>
    </row>
    <row r="55" spans="1:12" s="110" customFormat="1" ht="27" customHeight="1">
      <c r="A55" s="87">
        <v>51</v>
      </c>
      <c r="B55" s="114" t="s">
        <v>3309</v>
      </c>
      <c r="C55" s="114">
        <v>5</v>
      </c>
      <c r="D55" s="114" t="s">
        <v>855</v>
      </c>
      <c r="E55" s="113" t="s">
        <v>3364</v>
      </c>
      <c r="F55" s="114" t="s">
        <v>925</v>
      </c>
      <c r="G55" s="114" t="s">
        <v>857</v>
      </c>
      <c r="H55" s="127">
        <v>124</v>
      </c>
      <c r="I55" s="127">
        <v>117</v>
      </c>
      <c r="J55" s="114" t="s">
        <v>3311</v>
      </c>
      <c r="K55" s="117" t="s">
        <v>3341</v>
      </c>
      <c r="L55" s="114" t="s">
        <v>3342</v>
      </c>
    </row>
    <row r="56" spans="1:12" s="110" customFormat="1" ht="27" customHeight="1">
      <c r="A56" s="87">
        <v>52</v>
      </c>
      <c r="B56" s="114" t="s">
        <v>3309</v>
      </c>
      <c r="C56" s="114">
        <v>7</v>
      </c>
      <c r="D56" s="114" t="s">
        <v>855</v>
      </c>
      <c r="E56" s="113" t="s">
        <v>3365</v>
      </c>
      <c r="F56" s="114" t="s">
        <v>866</v>
      </c>
      <c r="G56" s="114" t="s">
        <v>857</v>
      </c>
      <c r="H56" s="127">
        <v>177</v>
      </c>
      <c r="I56" s="127">
        <v>177</v>
      </c>
      <c r="J56" s="114" t="s">
        <v>3311</v>
      </c>
      <c r="K56" s="117" t="s">
        <v>3315</v>
      </c>
      <c r="L56" s="114" t="s">
        <v>3316</v>
      </c>
    </row>
    <row r="57" spans="1:12" s="110" customFormat="1" ht="27" customHeight="1">
      <c r="A57" s="87">
        <v>53</v>
      </c>
      <c r="B57" s="114" t="s">
        <v>3309</v>
      </c>
      <c r="C57" s="114">
        <v>6</v>
      </c>
      <c r="D57" s="114" t="s">
        <v>855</v>
      </c>
      <c r="E57" s="113" t="s">
        <v>3366</v>
      </c>
      <c r="F57" s="114" t="s">
        <v>925</v>
      </c>
      <c r="G57" s="114" t="s">
        <v>857</v>
      </c>
      <c r="H57" s="127">
        <v>47</v>
      </c>
      <c r="I57" s="127">
        <v>47</v>
      </c>
      <c r="J57" s="114" t="s">
        <v>3311</v>
      </c>
      <c r="K57" s="117" t="s">
        <v>3341</v>
      </c>
      <c r="L57" s="114" t="s">
        <v>3342</v>
      </c>
    </row>
    <row r="58" spans="1:12" s="110" customFormat="1" ht="27" customHeight="1">
      <c r="A58" s="87">
        <v>54</v>
      </c>
      <c r="B58" s="114" t="s">
        <v>3309</v>
      </c>
      <c r="C58" s="114">
        <v>6</v>
      </c>
      <c r="D58" s="114" t="s">
        <v>855</v>
      </c>
      <c r="E58" s="113" t="s">
        <v>3367</v>
      </c>
      <c r="F58" s="114" t="s">
        <v>925</v>
      </c>
      <c r="G58" s="114" t="s">
        <v>857</v>
      </c>
      <c r="H58" s="127">
        <v>183</v>
      </c>
      <c r="I58" s="127">
        <v>180</v>
      </c>
      <c r="J58" s="114" t="s">
        <v>628</v>
      </c>
      <c r="K58" s="117" t="s">
        <v>3347</v>
      </c>
      <c r="L58" s="114" t="s">
        <v>3348</v>
      </c>
    </row>
    <row r="59" spans="1:12" s="110" customFormat="1" ht="27" customHeight="1">
      <c r="A59" s="87">
        <v>55</v>
      </c>
      <c r="B59" s="114" t="s">
        <v>3309</v>
      </c>
      <c r="C59" s="114">
        <v>7</v>
      </c>
      <c r="D59" s="114" t="s">
        <v>855</v>
      </c>
      <c r="E59" s="113" t="s">
        <v>3368</v>
      </c>
      <c r="F59" s="114" t="s">
        <v>866</v>
      </c>
      <c r="G59" s="114" t="s">
        <v>857</v>
      </c>
      <c r="H59" s="127">
        <v>237</v>
      </c>
      <c r="I59" s="127">
        <v>225</v>
      </c>
      <c r="J59" s="114" t="s">
        <v>3311</v>
      </c>
      <c r="K59" s="117" t="s">
        <v>3321</v>
      </c>
      <c r="L59" s="114" t="s">
        <v>3322</v>
      </c>
    </row>
    <row r="60" spans="1:12" s="110" customFormat="1" ht="27" customHeight="1">
      <c r="A60" s="87">
        <v>56</v>
      </c>
      <c r="B60" s="114" t="s">
        <v>3309</v>
      </c>
      <c r="C60" s="114">
        <v>6</v>
      </c>
      <c r="D60" s="114" t="s">
        <v>855</v>
      </c>
      <c r="E60" s="185" t="s">
        <v>3369</v>
      </c>
      <c r="F60" s="114" t="s">
        <v>925</v>
      </c>
      <c r="G60" s="114" t="s">
        <v>857</v>
      </c>
      <c r="H60" s="127">
        <v>991</v>
      </c>
      <c r="I60" s="127">
        <v>942</v>
      </c>
      <c r="J60" s="114" t="s">
        <v>3311</v>
      </c>
      <c r="K60" s="117" t="s">
        <v>3370</v>
      </c>
      <c r="L60" s="114" t="s">
        <v>3325</v>
      </c>
    </row>
    <row r="61" spans="1:12" s="110" customFormat="1" ht="27" customHeight="1">
      <c r="A61" s="87">
        <v>57</v>
      </c>
      <c r="B61" s="114" t="s">
        <v>3309</v>
      </c>
      <c r="C61" s="114">
        <v>4</v>
      </c>
      <c r="D61" s="114" t="s">
        <v>855</v>
      </c>
      <c r="E61" s="185" t="s">
        <v>3371</v>
      </c>
      <c r="F61" s="114" t="s">
        <v>925</v>
      </c>
      <c r="G61" s="114" t="s">
        <v>857</v>
      </c>
      <c r="H61" s="127">
        <v>39</v>
      </c>
      <c r="I61" s="127">
        <v>36</v>
      </c>
      <c r="J61" s="114" t="s">
        <v>3311</v>
      </c>
      <c r="K61" s="117" t="s">
        <v>3372</v>
      </c>
      <c r="L61" s="114" t="s">
        <v>3363</v>
      </c>
    </row>
    <row r="62" spans="1:12" s="110" customFormat="1" ht="27" customHeight="1">
      <c r="A62" s="87">
        <v>58</v>
      </c>
      <c r="B62" s="114" t="s">
        <v>3309</v>
      </c>
      <c r="C62" s="114">
        <v>6</v>
      </c>
      <c r="D62" s="114" t="s">
        <v>855</v>
      </c>
      <c r="E62" s="113" t="s">
        <v>3373</v>
      </c>
      <c r="F62" s="114" t="s">
        <v>925</v>
      </c>
      <c r="G62" s="114" t="s">
        <v>857</v>
      </c>
      <c r="H62" s="127">
        <v>141</v>
      </c>
      <c r="I62" s="127">
        <v>134</v>
      </c>
      <c r="J62" s="114" t="s">
        <v>3311</v>
      </c>
      <c r="K62" s="117" t="s">
        <v>3338</v>
      </c>
      <c r="L62" s="114" t="s">
        <v>3339</v>
      </c>
    </row>
    <row r="63" spans="1:12" s="110" customFormat="1" ht="27" customHeight="1">
      <c r="A63" s="87">
        <v>59</v>
      </c>
      <c r="B63" s="114" t="s">
        <v>3309</v>
      </c>
      <c r="C63" s="114">
        <v>7</v>
      </c>
      <c r="D63" s="114" t="s">
        <v>855</v>
      </c>
      <c r="E63" s="113" t="s">
        <v>3374</v>
      </c>
      <c r="F63" s="114" t="s">
        <v>866</v>
      </c>
      <c r="G63" s="114" t="s">
        <v>857</v>
      </c>
      <c r="H63" s="127">
        <v>26</v>
      </c>
      <c r="I63" s="127">
        <v>25</v>
      </c>
      <c r="J63" s="114" t="s">
        <v>3311</v>
      </c>
      <c r="K63" s="117" t="s">
        <v>3321</v>
      </c>
      <c r="L63" s="114" t="s">
        <v>3322</v>
      </c>
    </row>
    <row r="64" spans="1:12" s="110" customFormat="1" ht="27" customHeight="1">
      <c r="A64" s="87">
        <v>60</v>
      </c>
      <c r="B64" s="114" t="s">
        <v>3309</v>
      </c>
      <c r="C64" s="114">
        <v>6</v>
      </c>
      <c r="D64" s="114" t="s">
        <v>855</v>
      </c>
      <c r="E64" s="185" t="s">
        <v>3375</v>
      </c>
      <c r="F64" s="114" t="s">
        <v>925</v>
      </c>
      <c r="G64" s="114" t="s">
        <v>857</v>
      </c>
      <c r="H64" s="127">
        <v>574</v>
      </c>
      <c r="I64" s="127">
        <v>542</v>
      </c>
      <c r="J64" s="114" t="s">
        <v>3311</v>
      </c>
      <c r="K64" s="117" t="s">
        <v>3370</v>
      </c>
      <c r="L64" s="114" t="s">
        <v>3325</v>
      </c>
    </row>
    <row r="65" spans="1:12" s="110" customFormat="1" ht="27" customHeight="1">
      <c r="A65" s="87">
        <v>61</v>
      </c>
      <c r="B65" s="114" t="s">
        <v>3309</v>
      </c>
      <c r="C65" s="114">
        <v>6</v>
      </c>
      <c r="D65" s="114" t="s">
        <v>855</v>
      </c>
      <c r="E65" s="113" t="s">
        <v>3376</v>
      </c>
      <c r="F65" s="114" t="s">
        <v>925</v>
      </c>
      <c r="G65" s="114" t="s">
        <v>857</v>
      </c>
      <c r="H65" s="127">
        <v>231</v>
      </c>
      <c r="I65" s="127">
        <v>226</v>
      </c>
      <c r="J65" s="114" t="s">
        <v>628</v>
      </c>
      <c r="K65" s="117" t="s">
        <v>3347</v>
      </c>
      <c r="L65" s="114" t="s">
        <v>3348</v>
      </c>
    </row>
    <row r="66" spans="1:12" s="110" customFormat="1" ht="27" customHeight="1">
      <c r="A66" s="87">
        <v>62</v>
      </c>
      <c r="B66" s="114" t="s">
        <v>3309</v>
      </c>
      <c r="C66" s="114">
        <v>7</v>
      </c>
      <c r="D66" s="114" t="s">
        <v>855</v>
      </c>
      <c r="E66" s="113" t="s">
        <v>3377</v>
      </c>
      <c r="F66" s="114" t="s">
        <v>866</v>
      </c>
      <c r="G66" s="114" t="s">
        <v>857</v>
      </c>
      <c r="H66" s="127">
        <v>212</v>
      </c>
      <c r="I66" s="127">
        <v>202</v>
      </c>
      <c r="J66" s="114" t="s">
        <v>3311</v>
      </c>
      <c r="K66" s="117" t="s">
        <v>3321</v>
      </c>
      <c r="L66" s="114" t="s">
        <v>3322</v>
      </c>
    </row>
    <row r="67" spans="1:12" s="110" customFormat="1" ht="27" customHeight="1">
      <c r="A67" s="87">
        <v>63</v>
      </c>
      <c r="B67" s="114" t="s">
        <v>3309</v>
      </c>
      <c r="C67" s="114">
        <v>5</v>
      </c>
      <c r="D67" s="114" t="s">
        <v>855</v>
      </c>
      <c r="E67" s="113" t="s">
        <v>3378</v>
      </c>
      <c r="F67" s="114" t="s">
        <v>925</v>
      </c>
      <c r="G67" s="114" t="s">
        <v>857</v>
      </c>
      <c r="H67" s="127">
        <v>75</v>
      </c>
      <c r="I67" s="127">
        <v>70</v>
      </c>
      <c r="J67" s="114" t="s">
        <v>3311</v>
      </c>
      <c r="K67" s="117" t="s">
        <v>3338</v>
      </c>
      <c r="L67" s="114" t="s">
        <v>3339</v>
      </c>
    </row>
    <row r="68" spans="1:12" s="110" customFormat="1" ht="27" customHeight="1">
      <c r="A68" s="87">
        <v>64</v>
      </c>
      <c r="B68" s="114" t="s">
        <v>3309</v>
      </c>
      <c r="C68" s="114">
        <v>6</v>
      </c>
      <c r="D68" s="114" t="s">
        <v>855</v>
      </c>
      <c r="E68" s="185" t="s">
        <v>3379</v>
      </c>
      <c r="F68" s="114" t="s">
        <v>925</v>
      </c>
      <c r="G68" s="114" t="s">
        <v>857</v>
      </c>
      <c r="H68" s="127">
        <v>630</v>
      </c>
      <c r="I68" s="127">
        <v>599</v>
      </c>
      <c r="J68" s="114" t="s">
        <v>3311</v>
      </c>
      <c r="K68" s="117" t="s">
        <v>3380</v>
      </c>
      <c r="L68" s="114" t="s">
        <v>3332</v>
      </c>
    </row>
    <row r="69" spans="1:12" s="110" customFormat="1" ht="27" customHeight="1">
      <c r="A69" s="87">
        <v>65</v>
      </c>
      <c r="B69" s="114" t="s">
        <v>3309</v>
      </c>
      <c r="C69" s="114">
        <v>5</v>
      </c>
      <c r="D69" s="114" t="s">
        <v>855</v>
      </c>
      <c r="E69" s="113" t="s">
        <v>3381</v>
      </c>
      <c r="F69" s="114" t="s">
        <v>925</v>
      </c>
      <c r="G69" s="114" t="s">
        <v>857</v>
      </c>
      <c r="H69" s="127">
        <v>674</v>
      </c>
      <c r="I69" s="127">
        <v>647</v>
      </c>
      <c r="J69" s="114" t="s">
        <v>3311</v>
      </c>
      <c r="K69" s="117" t="s">
        <v>3338</v>
      </c>
      <c r="L69" s="114" t="s">
        <v>3339</v>
      </c>
    </row>
    <row r="70" spans="1:12" s="168" customFormat="1" ht="27" customHeight="1">
      <c r="A70" s="87">
        <v>66</v>
      </c>
      <c r="B70" s="114" t="s">
        <v>3309</v>
      </c>
      <c r="C70" s="114">
        <v>5</v>
      </c>
      <c r="D70" s="114" t="s">
        <v>855</v>
      </c>
      <c r="E70" s="113" t="s">
        <v>3382</v>
      </c>
      <c r="F70" s="114" t="s">
        <v>866</v>
      </c>
      <c r="G70" s="114" t="s">
        <v>857</v>
      </c>
      <c r="H70" s="127">
        <v>160</v>
      </c>
      <c r="I70" s="127">
        <v>155</v>
      </c>
      <c r="J70" s="114" t="s">
        <v>3311</v>
      </c>
      <c r="K70" s="117" t="s">
        <v>3321</v>
      </c>
      <c r="L70" s="114" t="s">
        <v>3322</v>
      </c>
    </row>
    <row r="71" spans="1:12" s="110" customFormat="1" ht="27" customHeight="1">
      <c r="A71" s="87">
        <v>67</v>
      </c>
      <c r="B71" s="114" t="s">
        <v>3309</v>
      </c>
      <c r="C71" s="114">
        <v>7</v>
      </c>
      <c r="D71" s="114" t="s">
        <v>855</v>
      </c>
      <c r="E71" s="113" t="s">
        <v>3383</v>
      </c>
      <c r="F71" s="114" t="s">
        <v>866</v>
      </c>
      <c r="G71" s="114" t="s">
        <v>857</v>
      </c>
      <c r="H71" s="127">
        <v>233</v>
      </c>
      <c r="I71" s="127">
        <v>222</v>
      </c>
      <c r="J71" s="114" t="s">
        <v>3311</v>
      </c>
      <c r="K71" s="117" t="s">
        <v>3321</v>
      </c>
      <c r="L71" s="114" t="s">
        <v>3322</v>
      </c>
    </row>
    <row r="72" spans="1:12" s="110" customFormat="1" ht="27" customHeight="1">
      <c r="A72" s="87">
        <v>68</v>
      </c>
      <c r="B72" s="114" t="s">
        <v>3309</v>
      </c>
      <c r="C72" s="114">
        <v>5</v>
      </c>
      <c r="D72" s="114" t="s">
        <v>855</v>
      </c>
      <c r="E72" s="185" t="s">
        <v>3384</v>
      </c>
      <c r="F72" s="114" t="s">
        <v>925</v>
      </c>
      <c r="G72" s="114" t="s">
        <v>857</v>
      </c>
      <c r="H72" s="127">
        <v>751</v>
      </c>
      <c r="I72" s="127">
        <v>714</v>
      </c>
      <c r="J72" s="114" t="s">
        <v>3311</v>
      </c>
      <c r="K72" s="117" t="s">
        <v>3312</v>
      </c>
      <c r="L72" s="114" t="s">
        <v>3313</v>
      </c>
    </row>
    <row r="73" spans="1:12" s="110" customFormat="1" ht="27" customHeight="1">
      <c r="A73" s="87">
        <v>69</v>
      </c>
      <c r="B73" s="114" t="s">
        <v>3309</v>
      </c>
      <c r="C73" s="114">
        <v>7</v>
      </c>
      <c r="D73" s="114" t="s">
        <v>855</v>
      </c>
      <c r="E73" s="113" t="s">
        <v>3385</v>
      </c>
      <c r="F73" s="114" t="s">
        <v>866</v>
      </c>
      <c r="G73" s="114" t="s">
        <v>857</v>
      </c>
      <c r="H73" s="127">
        <v>26</v>
      </c>
      <c r="I73" s="127">
        <v>25</v>
      </c>
      <c r="J73" s="114" t="s">
        <v>3311</v>
      </c>
      <c r="K73" s="117" t="s">
        <v>3321</v>
      </c>
      <c r="L73" s="114" t="s">
        <v>3322</v>
      </c>
    </row>
    <row r="74" spans="1:12" s="110" customFormat="1" ht="27" customHeight="1">
      <c r="A74" s="87">
        <v>70</v>
      </c>
      <c r="B74" s="114" t="s">
        <v>3309</v>
      </c>
      <c r="C74" s="114">
        <v>6</v>
      </c>
      <c r="D74" s="114" t="s">
        <v>855</v>
      </c>
      <c r="E74" s="113" t="s">
        <v>3386</v>
      </c>
      <c r="F74" s="114" t="s">
        <v>925</v>
      </c>
      <c r="G74" s="114" t="s">
        <v>857</v>
      </c>
      <c r="H74" s="127">
        <v>65</v>
      </c>
      <c r="I74" s="127">
        <v>61</v>
      </c>
      <c r="J74" s="114" t="s">
        <v>3311</v>
      </c>
      <c r="K74" s="117" t="s">
        <v>3341</v>
      </c>
      <c r="L74" s="114" t="s">
        <v>3342</v>
      </c>
    </row>
    <row r="75" spans="1:12" s="110" customFormat="1" ht="27" customHeight="1">
      <c r="A75" s="87">
        <v>71</v>
      </c>
      <c r="B75" s="114" t="s">
        <v>3309</v>
      </c>
      <c r="C75" s="114">
        <v>5</v>
      </c>
      <c r="D75" s="114" t="s">
        <v>855</v>
      </c>
      <c r="E75" s="185" t="s">
        <v>3387</v>
      </c>
      <c r="F75" s="114" t="s">
        <v>925</v>
      </c>
      <c r="G75" s="114" t="s">
        <v>857</v>
      </c>
      <c r="H75" s="127">
        <v>573</v>
      </c>
      <c r="I75" s="127">
        <v>544</v>
      </c>
      <c r="J75" s="114" t="s">
        <v>3311</v>
      </c>
      <c r="K75" s="117" t="s">
        <v>3362</v>
      </c>
      <c r="L75" s="114" t="s">
        <v>3363</v>
      </c>
    </row>
    <row r="76" spans="1:12" s="110" customFormat="1" ht="27" customHeight="1">
      <c r="A76" s="87">
        <v>72</v>
      </c>
      <c r="B76" s="114" t="s">
        <v>3309</v>
      </c>
      <c r="C76" s="114">
        <v>5</v>
      </c>
      <c r="D76" s="114" t="s">
        <v>855</v>
      </c>
      <c r="E76" s="113" t="s">
        <v>3388</v>
      </c>
      <c r="F76" s="114" t="s">
        <v>925</v>
      </c>
      <c r="G76" s="114" t="s">
        <v>857</v>
      </c>
      <c r="H76" s="127">
        <v>133</v>
      </c>
      <c r="I76" s="127">
        <v>126</v>
      </c>
      <c r="J76" s="114" t="s">
        <v>3311</v>
      </c>
      <c r="K76" s="117" t="s">
        <v>3341</v>
      </c>
      <c r="L76" s="114" t="s">
        <v>3342</v>
      </c>
    </row>
    <row r="77" spans="1:12" s="110" customFormat="1" ht="27" customHeight="1">
      <c r="A77" s="87">
        <v>73</v>
      </c>
      <c r="B77" s="114" t="s">
        <v>3309</v>
      </c>
      <c r="C77" s="114">
        <v>6</v>
      </c>
      <c r="D77" s="114" t="s">
        <v>855</v>
      </c>
      <c r="E77" s="185" t="s">
        <v>3389</v>
      </c>
      <c r="F77" s="114" t="s">
        <v>925</v>
      </c>
      <c r="G77" s="114" t="s">
        <v>857</v>
      </c>
      <c r="H77" s="127">
        <v>572</v>
      </c>
      <c r="I77" s="127">
        <v>543</v>
      </c>
      <c r="J77" s="114" t="s">
        <v>3311</v>
      </c>
      <c r="K77" s="117" t="s">
        <v>3380</v>
      </c>
      <c r="L77" s="114" t="s">
        <v>3332</v>
      </c>
    </row>
    <row r="78" spans="1:12" s="110" customFormat="1" ht="27" customHeight="1">
      <c r="A78" s="87">
        <v>74</v>
      </c>
      <c r="B78" s="114" t="s">
        <v>3309</v>
      </c>
      <c r="C78" s="114">
        <v>5</v>
      </c>
      <c r="D78" s="114" t="s">
        <v>855</v>
      </c>
      <c r="E78" s="185" t="s">
        <v>3390</v>
      </c>
      <c r="F78" s="114" t="s">
        <v>925</v>
      </c>
      <c r="G78" s="114" t="s">
        <v>857</v>
      </c>
      <c r="H78" s="127">
        <v>1163</v>
      </c>
      <c r="I78" s="127">
        <v>1113</v>
      </c>
      <c r="J78" s="114" t="s">
        <v>3311</v>
      </c>
      <c r="K78" s="117" t="s">
        <v>3370</v>
      </c>
      <c r="L78" s="114" t="s">
        <v>3325</v>
      </c>
    </row>
    <row r="79" spans="1:12" s="110" customFormat="1" ht="27" customHeight="1">
      <c r="A79" s="87">
        <v>75</v>
      </c>
      <c r="B79" s="114" t="s">
        <v>3309</v>
      </c>
      <c r="C79" s="114">
        <v>6</v>
      </c>
      <c r="D79" s="114" t="s">
        <v>855</v>
      </c>
      <c r="E79" s="113" t="s">
        <v>3391</v>
      </c>
      <c r="F79" s="114" t="s">
        <v>925</v>
      </c>
      <c r="G79" s="114" t="s">
        <v>857</v>
      </c>
      <c r="H79" s="127">
        <v>152</v>
      </c>
      <c r="I79" s="127">
        <v>144</v>
      </c>
      <c r="J79" s="114" t="s">
        <v>3311</v>
      </c>
      <c r="K79" s="117" t="s">
        <v>3341</v>
      </c>
      <c r="L79" s="114" t="s">
        <v>3342</v>
      </c>
    </row>
    <row r="80" spans="1:12" s="110" customFormat="1" ht="27" customHeight="1">
      <c r="A80" s="87">
        <v>76</v>
      </c>
      <c r="B80" s="114" t="s">
        <v>3309</v>
      </c>
      <c r="C80" s="114">
        <v>5</v>
      </c>
      <c r="D80" s="114" t="s">
        <v>855</v>
      </c>
      <c r="E80" s="185" t="s">
        <v>3392</v>
      </c>
      <c r="F80" s="114" t="s">
        <v>925</v>
      </c>
      <c r="G80" s="114" t="s">
        <v>857</v>
      </c>
      <c r="H80" s="127">
        <v>275</v>
      </c>
      <c r="I80" s="127">
        <v>257</v>
      </c>
      <c r="J80" s="114" t="s">
        <v>3311</v>
      </c>
      <c r="K80" s="117" t="s">
        <v>3344</v>
      </c>
      <c r="L80" s="114" t="s">
        <v>3345</v>
      </c>
    </row>
    <row r="81" spans="1:12" s="110" customFormat="1" ht="27" customHeight="1">
      <c r="A81" s="87">
        <v>77</v>
      </c>
      <c r="B81" s="114" t="s">
        <v>3309</v>
      </c>
      <c r="C81" s="114">
        <v>6</v>
      </c>
      <c r="D81" s="114" t="s">
        <v>855</v>
      </c>
      <c r="E81" s="185" t="s">
        <v>3393</v>
      </c>
      <c r="F81" s="114" t="s">
        <v>925</v>
      </c>
      <c r="G81" s="114" t="s">
        <v>857</v>
      </c>
      <c r="H81" s="127">
        <v>248</v>
      </c>
      <c r="I81" s="127">
        <v>233</v>
      </c>
      <c r="J81" s="114" t="s">
        <v>3311</v>
      </c>
      <c r="K81" s="117" t="s">
        <v>3362</v>
      </c>
      <c r="L81" s="114" t="s">
        <v>3363</v>
      </c>
    </row>
    <row r="82" spans="1:12" s="110" customFormat="1" ht="27" customHeight="1">
      <c r="A82" s="87">
        <v>78</v>
      </c>
      <c r="B82" s="114" t="s">
        <v>3309</v>
      </c>
      <c r="C82" s="114">
        <v>6</v>
      </c>
      <c r="D82" s="114" t="s">
        <v>855</v>
      </c>
      <c r="E82" s="185" t="s">
        <v>3394</v>
      </c>
      <c r="F82" s="114" t="s">
        <v>925</v>
      </c>
      <c r="G82" s="114" t="s">
        <v>857</v>
      </c>
      <c r="H82" s="127">
        <v>5922</v>
      </c>
      <c r="I82" s="127">
        <v>5679</v>
      </c>
      <c r="J82" s="114" t="s">
        <v>3311</v>
      </c>
      <c r="K82" s="117" t="s">
        <v>3380</v>
      </c>
      <c r="L82" s="114" t="s">
        <v>3332</v>
      </c>
    </row>
    <row r="83" spans="1:12" s="110" customFormat="1" ht="27" customHeight="1">
      <c r="A83" s="87">
        <v>79</v>
      </c>
      <c r="B83" s="114" t="s">
        <v>3309</v>
      </c>
      <c r="C83" s="114">
        <v>6</v>
      </c>
      <c r="D83" s="114" t="s">
        <v>855</v>
      </c>
      <c r="E83" s="113" t="s">
        <v>3395</v>
      </c>
      <c r="F83" s="114" t="s">
        <v>865</v>
      </c>
      <c r="G83" s="114" t="s">
        <v>857</v>
      </c>
      <c r="H83" s="127">
        <v>25</v>
      </c>
      <c r="I83" s="127">
        <v>23</v>
      </c>
      <c r="J83" s="114" t="s">
        <v>628</v>
      </c>
      <c r="K83" s="117" t="s">
        <v>3334</v>
      </c>
      <c r="L83" s="114" t="s">
        <v>3335</v>
      </c>
    </row>
    <row r="84" spans="1:12" s="110" customFormat="1" ht="27" customHeight="1">
      <c r="A84" s="87">
        <v>80</v>
      </c>
      <c r="B84" s="114" t="s">
        <v>3309</v>
      </c>
      <c r="C84" s="114">
        <v>6</v>
      </c>
      <c r="D84" s="114" t="s">
        <v>855</v>
      </c>
      <c r="E84" s="113" t="s">
        <v>3396</v>
      </c>
      <c r="F84" s="114" t="s">
        <v>925</v>
      </c>
      <c r="G84" s="114" t="s">
        <v>857</v>
      </c>
      <c r="H84" s="127">
        <v>139</v>
      </c>
      <c r="I84" s="127">
        <v>131</v>
      </c>
      <c r="J84" s="114" t="s">
        <v>3311</v>
      </c>
      <c r="K84" s="117" t="s">
        <v>3341</v>
      </c>
      <c r="L84" s="114" t="s">
        <v>3342</v>
      </c>
    </row>
    <row r="85" spans="1:12" s="110" customFormat="1" ht="27" customHeight="1">
      <c r="A85" s="87">
        <v>81</v>
      </c>
      <c r="B85" s="114" t="s">
        <v>3309</v>
      </c>
      <c r="C85" s="114">
        <v>6</v>
      </c>
      <c r="D85" s="114" t="s">
        <v>855</v>
      </c>
      <c r="E85" s="185" t="s">
        <v>3397</v>
      </c>
      <c r="F85" s="114" t="s">
        <v>925</v>
      </c>
      <c r="G85" s="114" t="s">
        <v>857</v>
      </c>
      <c r="H85" s="127">
        <v>2016</v>
      </c>
      <c r="I85" s="127">
        <v>1918</v>
      </c>
      <c r="J85" s="114" t="s">
        <v>3311</v>
      </c>
      <c r="K85" s="117" t="s">
        <v>3398</v>
      </c>
      <c r="L85" s="114" t="s">
        <v>3319</v>
      </c>
    </row>
    <row r="86" spans="1:12" s="110" customFormat="1" ht="27" customHeight="1">
      <c r="A86" s="87">
        <v>82</v>
      </c>
      <c r="B86" s="114" t="s">
        <v>3309</v>
      </c>
      <c r="C86" s="114">
        <v>6</v>
      </c>
      <c r="D86" s="114" t="s">
        <v>855</v>
      </c>
      <c r="E86" s="113" t="s">
        <v>3399</v>
      </c>
      <c r="F86" s="114" t="s">
        <v>925</v>
      </c>
      <c r="G86" s="114" t="s">
        <v>857</v>
      </c>
      <c r="H86" s="127">
        <v>332</v>
      </c>
      <c r="I86" s="127">
        <v>326</v>
      </c>
      <c r="J86" s="114" t="s">
        <v>628</v>
      </c>
      <c r="K86" s="117" t="s">
        <v>3334</v>
      </c>
      <c r="L86" s="114" t="s">
        <v>3335</v>
      </c>
    </row>
    <row r="87" spans="1:12" s="110" customFormat="1" ht="27" customHeight="1">
      <c r="A87" s="87">
        <v>83</v>
      </c>
      <c r="B87" s="114" t="s">
        <v>3309</v>
      </c>
      <c r="C87" s="114">
        <v>7</v>
      </c>
      <c r="D87" s="114" t="s">
        <v>855</v>
      </c>
      <c r="E87" s="113" t="s">
        <v>3400</v>
      </c>
      <c r="F87" s="114" t="s">
        <v>866</v>
      </c>
      <c r="G87" s="114" t="s">
        <v>857</v>
      </c>
      <c r="H87" s="127">
        <v>248</v>
      </c>
      <c r="I87" s="127">
        <v>235</v>
      </c>
      <c r="J87" s="114" t="s">
        <v>3311</v>
      </c>
      <c r="K87" s="117" t="s">
        <v>3315</v>
      </c>
      <c r="L87" s="114" t="s">
        <v>3316</v>
      </c>
    </row>
    <row r="88" spans="1:12" s="110" customFormat="1" ht="27" customHeight="1">
      <c r="A88" s="87">
        <v>84</v>
      </c>
      <c r="B88" s="114" t="s">
        <v>3309</v>
      </c>
      <c r="C88" s="114">
        <v>5</v>
      </c>
      <c r="D88" s="114" t="s">
        <v>855</v>
      </c>
      <c r="E88" s="113" t="s">
        <v>3401</v>
      </c>
      <c r="F88" s="114" t="s">
        <v>925</v>
      </c>
      <c r="G88" s="114" t="s">
        <v>857</v>
      </c>
      <c r="H88" s="127">
        <v>75</v>
      </c>
      <c r="I88" s="127">
        <v>70</v>
      </c>
      <c r="J88" s="114" t="s">
        <v>3311</v>
      </c>
      <c r="K88" s="117" t="s">
        <v>3341</v>
      </c>
      <c r="L88" s="114" t="s">
        <v>3342</v>
      </c>
    </row>
    <row r="89" spans="1:12" s="110" customFormat="1" ht="27" customHeight="1">
      <c r="A89" s="87">
        <v>85</v>
      </c>
      <c r="B89" s="113" t="s">
        <v>3309</v>
      </c>
      <c r="C89" s="114">
        <v>11</v>
      </c>
      <c r="D89" s="114" t="s">
        <v>855</v>
      </c>
      <c r="E89" s="113" t="s">
        <v>3402</v>
      </c>
      <c r="F89" s="114" t="s">
        <v>925</v>
      </c>
      <c r="G89" s="114" t="s">
        <v>857</v>
      </c>
      <c r="H89" s="116">
        <v>542</v>
      </c>
      <c r="I89" s="116">
        <v>515</v>
      </c>
      <c r="J89" s="115" t="s">
        <v>3311</v>
      </c>
      <c r="K89" s="117" t="s">
        <v>3372</v>
      </c>
      <c r="L89" s="114" t="s">
        <v>3363</v>
      </c>
    </row>
    <row r="90" spans="1:12" s="110" customFormat="1" ht="27" customHeight="1">
      <c r="A90" s="87">
        <v>86</v>
      </c>
      <c r="B90" s="114" t="s">
        <v>3309</v>
      </c>
      <c r="C90" s="114">
        <v>6</v>
      </c>
      <c r="D90" s="114" t="s">
        <v>855</v>
      </c>
      <c r="E90" s="185" t="s">
        <v>3403</v>
      </c>
      <c r="F90" s="114" t="s">
        <v>925</v>
      </c>
      <c r="G90" s="114" t="s">
        <v>857</v>
      </c>
      <c r="H90" s="127">
        <v>735</v>
      </c>
      <c r="I90" s="127">
        <v>699</v>
      </c>
      <c r="J90" s="114" t="s">
        <v>3311</v>
      </c>
      <c r="K90" s="117" t="s">
        <v>3362</v>
      </c>
      <c r="L90" s="114" t="s">
        <v>3363</v>
      </c>
    </row>
    <row r="91" spans="1:12" s="110" customFormat="1" ht="27" customHeight="1">
      <c r="A91" s="87">
        <v>87</v>
      </c>
      <c r="B91" s="114" t="s">
        <v>3309</v>
      </c>
      <c r="C91" s="114">
        <v>5</v>
      </c>
      <c r="D91" s="114" t="s">
        <v>855</v>
      </c>
      <c r="E91" s="113" t="s">
        <v>3404</v>
      </c>
      <c r="F91" s="114" t="s">
        <v>925</v>
      </c>
      <c r="G91" s="114" t="s">
        <v>857</v>
      </c>
      <c r="H91" s="127">
        <v>68</v>
      </c>
      <c r="I91" s="127">
        <v>68</v>
      </c>
      <c r="J91" s="114" t="s">
        <v>3311</v>
      </c>
      <c r="K91" s="117" t="s">
        <v>3341</v>
      </c>
      <c r="L91" s="114" t="s">
        <v>3342</v>
      </c>
    </row>
    <row r="92" spans="1:12" s="110" customFormat="1" ht="27" customHeight="1">
      <c r="A92" s="87">
        <v>88</v>
      </c>
      <c r="B92" s="114" t="s">
        <v>3309</v>
      </c>
      <c r="C92" s="114">
        <v>6</v>
      </c>
      <c r="D92" s="114" t="s">
        <v>855</v>
      </c>
      <c r="E92" s="113" t="s">
        <v>3405</v>
      </c>
      <c r="F92" s="114" t="s">
        <v>925</v>
      </c>
      <c r="G92" s="114" t="s">
        <v>857</v>
      </c>
      <c r="H92" s="127">
        <v>306</v>
      </c>
      <c r="I92" s="127">
        <v>288</v>
      </c>
      <c r="J92" s="114" t="s">
        <v>3311</v>
      </c>
      <c r="K92" s="117" t="s">
        <v>3338</v>
      </c>
      <c r="L92" s="114" t="s">
        <v>3339</v>
      </c>
    </row>
    <row r="93" spans="1:12" s="110" customFormat="1" ht="27" customHeight="1">
      <c r="A93" s="87">
        <v>89</v>
      </c>
      <c r="B93" s="114" t="s">
        <v>3309</v>
      </c>
      <c r="C93" s="114">
        <v>5</v>
      </c>
      <c r="D93" s="114" t="s">
        <v>855</v>
      </c>
      <c r="E93" s="185" t="s">
        <v>3406</v>
      </c>
      <c r="F93" s="114" t="s">
        <v>925</v>
      </c>
      <c r="G93" s="114" t="s">
        <v>857</v>
      </c>
      <c r="H93" s="127">
        <v>68</v>
      </c>
      <c r="I93" s="127">
        <v>63</v>
      </c>
      <c r="J93" s="114" t="s">
        <v>3311</v>
      </c>
      <c r="K93" s="117" t="s">
        <v>3370</v>
      </c>
      <c r="L93" s="114" t="s">
        <v>3325</v>
      </c>
    </row>
    <row r="94" spans="1:12" s="110" customFormat="1" ht="27" customHeight="1">
      <c r="A94" s="87">
        <v>90</v>
      </c>
      <c r="B94" s="114" t="s">
        <v>3309</v>
      </c>
      <c r="C94" s="114">
        <v>5</v>
      </c>
      <c r="D94" s="114" t="s">
        <v>855</v>
      </c>
      <c r="E94" s="113" t="s">
        <v>3407</v>
      </c>
      <c r="F94" s="114" t="s">
        <v>866</v>
      </c>
      <c r="G94" s="114" t="s">
        <v>857</v>
      </c>
      <c r="H94" s="127">
        <v>160</v>
      </c>
      <c r="I94" s="127">
        <v>155</v>
      </c>
      <c r="J94" s="114" t="s">
        <v>3311</v>
      </c>
      <c r="K94" s="117" t="s">
        <v>3321</v>
      </c>
      <c r="L94" s="114" t="s">
        <v>3322</v>
      </c>
    </row>
    <row r="95" spans="1:12" s="110" customFormat="1" ht="27" customHeight="1">
      <c r="A95" s="87">
        <v>91</v>
      </c>
      <c r="B95" s="114" t="s">
        <v>3309</v>
      </c>
      <c r="C95" s="114">
        <v>5</v>
      </c>
      <c r="D95" s="114" t="s">
        <v>855</v>
      </c>
      <c r="E95" s="113" t="s">
        <v>3408</v>
      </c>
      <c r="F95" s="114" t="s">
        <v>925</v>
      </c>
      <c r="G95" s="114" t="s">
        <v>857</v>
      </c>
      <c r="H95" s="127">
        <v>196</v>
      </c>
      <c r="I95" s="127">
        <v>187</v>
      </c>
      <c r="J95" s="114" t="s">
        <v>3311</v>
      </c>
      <c r="K95" s="117" t="s">
        <v>3338</v>
      </c>
      <c r="L95" s="114" t="s">
        <v>3339</v>
      </c>
    </row>
    <row r="96" spans="1:12" s="110" customFormat="1" ht="27" customHeight="1">
      <c r="A96" s="87">
        <v>92</v>
      </c>
      <c r="B96" s="114" t="s">
        <v>3309</v>
      </c>
      <c r="C96" s="114">
        <v>5</v>
      </c>
      <c r="D96" s="114" t="s">
        <v>855</v>
      </c>
      <c r="E96" s="185" t="s">
        <v>3409</v>
      </c>
      <c r="F96" s="114" t="s">
        <v>925</v>
      </c>
      <c r="G96" s="114" t="s">
        <v>857</v>
      </c>
      <c r="H96" s="127">
        <v>383</v>
      </c>
      <c r="I96" s="127">
        <v>363</v>
      </c>
      <c r="J96" s="114" t="s">
        <v>3311</v>
      </c>
      <c r="K96" s="117" t="s">
        <v>3344</v>
      </c>
      <c r="L96" s="114" t="s">
        <v>3345</v>
      </c>
    </row>
    <row r="97" spans="1:13" s="110" customFormat="1" ht="27" customHeight="1">
      <c r="A97" s="87">
        <v>93</v>
      </c>
      <c r="B97" s="114" t="s">
        <v>3309</v>
      </c>
      <c r="C97" s="114">
        <v>6</v>
      </c>
      <c r="D97" s="114" t="s">
        <v>855</v>
      </c>
      <c r="E97" s="113" t="s">
        <v>3410</v>
      </c>
      <c r="F97" s="114" t="s">
        <v>865</v>
      </c>
      <c r="G97" s="114" t="s">
        <v>857</v>
      </c>
      <c r="H97" s="127">
        <v>156</v>
      </c>
      <c r="I97" s="127">
        <v>145</v>
      </c>
      <c r="J97" s="114" t="s">
        <v>628</v>
      </c>
      <c r="K97" s="117" t="s">
        <v>3347</v>
      </c>
      <c r="L97" s="114" t="s">
        <v>3348</v>
      </c>
    </row>
    <row r="98" spans="1:13" s="110" customFormat="1" ht="27" customHeight="1">
      <c r="A98" s="87">
        <v>94</v>
      </c>
      <c r="B98" s="114" t="s">
        <v>3309</v>
      </c>
      <c r="C98" s="114">
        <v>5</v>
      </c>
      <c r="D98" s="114" t="s">
        <v>855</v>
      </c>
      <c r="E98" s="113" t="s">
        <v>3411</v>
      </c>
      <c r="F98" s="114" t="s">
        <v>925</v>
      </c>
      <c r="G98" s="114" t="s">
        <v>857</v>
      </c>
      <c r="H98" s="127">
        <v>182</v>
      </c>
      <c r="I98" s="127">
        <v>172</v>
      </c>
      <c r="J98" s="114" t="s">
        <v>3311</v>
      </c>
      <c r="K98" s="117" t="s">
        <v>3338</v>
      </c>
      <c r="L98" s="114" t="s">
        <v>3339</v>
      </c>
    </row>
    <row r="99" spans="1:13" s="110" customFormat="1" ht="27" customHeight="1">
      <c r="A99" s="87">
        <v>95</v>
      </c>
      <c r="B99" s="114" t="s">
        <v>3309</v>
      </c>
      <c r="C99" s="114">
        <v>6</v>
      </c>
      <c r="D99" s="114" t="s">
        <v>855</v>
      </c>
      <c r="E99" s="113" t="s">
        <v>3412</v>
      </c>
      <c r="F99" s="114" t="s">
        <v>865</v>
      </c>
      <c r="G99" s="114" t="s">
        <v>857</v>
      </c>
      <c r="H99" s="127">
        <v>100</v>
      </c>
      <c r="I99" s="127">
        <v>93</v>
      </c>
      <c r="J99" s="114" t="s">
        <v>628</v>
      </c>
      <c r="K99" s="117" t="s">
        <v>3347</v>
      </c>
      <c r="L99" s="114" t="s">
        <v>3348</v>
      </c>
    </row>
    <row r="100" spans="1:13" s="110" customFormat="1" ht="27" customHeight="1">
      <c r="A100" s="87">
        <v>96</v>
      </c>
      <c r="B100" s="114" t="s">
        <v>3309</v>
      </c>
      <c r="C100" s="114">
        <v>6</v>
      </c>
      <c r="D100" s="114" t="s">
        <v>855</v>
      </c>
      <c r="E100" s="185" t="s">
        <v>3413</v>
      </c>
      <c r="F100" s="114" t="s">
        <v>925</v>
      </c>
      <c r="G100" s="114" t="s">
        <v>857</v>
      </c>
      <c r="H100" s="127">
        <v>399</v>
      </c>
      <c r="I100" s="127">
        <v>375</v>
      </c>
      <c r="J100" s="114" t="s">
        <v>3311</v>
      </c>
      <c r="K100" s="117" t="s">
        <v>3344</v>
      </c>
      <c r="L100" s="114" t="s">
        <v>3345</v>
      </c>
    </row>
    <row r="101" spans="1:13" s="110" customFormat="1" ht="27" customHeight="1">
      <c r="A101" s="87">
        <v>97</v>
      </c>
      <c r="B101" s="114" t="s">
        <v>3309</v>
      </c>
      <c r="C101" s="114">
        <v>5</v>
      </c>
      <c r="D101" s="114" t="s">
        <v>855</v>
      </c>
      <c r="E101" s="185" t="s">
        <v>3414</v>
      </c>
      <c r="F101" s="114" t="s">
        <v>925</v>
      </c>
      <c r="G101" s="114" t="s">
        <v>857</v>
      </c>
      <c r="H101" s="127">
        <v>125</v>
      </c>
      <c r="I101" s="127">
        <v>117</v>
      </c>
      <c r="J101" s="114" t="s">
        <v>3311</v>
      </c>
      <c r="K101" s="117" t="s">
        <v>3362</v>
      </c>
      <c r="L101" s="114" t="s">
        <v>3363</v>
      </c>
    </row>
    <row r="102" spans="1:13" s="110" customFormat="1" ht="27" customHeight="1">
      <c r="A102" s="87">
        <v>98</v>
      </c>
      <c r="B102" s="114" t="s">
        <v>3309</v>
      </c>
      <c r="C102" s="114">
        <v>6</v>
      </c>
      <c r="D102" s="114" t="s">
        <v>855</v>
      </c>
      <c r="E102" s="113" t="s">
        <v>3415</v>
      </c>
      <c r="F102" s="114" t="s">
        <v>865</v>
      </c>
      <c r="G102" s="114" t="s">
        <v>857</v>
      </c>
      <c r="H102" s="127">
        <v>128</v>
      </c>
      <c r="I102" s="127">
        <v>119</v>
      </c>
      <c r="J102" s="114" t="s">
        <v>628</v>
      </c>
      <c r="K102" s="117" t="s">
        <v>3334</v>
      </c>
      <c r="L102" s="114" t="s">
        <v>3335</v>
      </c>
    </row>
    <row r="103" spans="1:13" s="110" customFormat="1" ht="27" customHeight="1">
      <c r="A103" s="87">
        <v>99</v>
      </c>
      <c r="B103" s="114" t="s">
        <v>3309</v>
      </c>
      <c r="C103" s="114">
        <v>6</v>
      </c>
      <c r="D103" s="114" t="s">
        <v>855</v>
      </c>
      <c r="E103" s="185" t="s">
        <v>3416</v>
      </c>
      <c r="F103" s="114" t="s">
        <v>925</v>
      </c>
      <c r="G103" s="114" t="s">
        <v>857</v>
      </c>
      <c r="H103" s="127">
        <v>443</v>
      </c>
      <c r="I103" s="127">
        <v>421</v>
      </c>
      <c r="J103" s="114" t="s">
        <v>3311</v>
      </c>
      <c r="K103" s="117" t="s">
        <v>3344</v>
      </c>
      <c r="L103" s="114" t="s">
        <v>3345</v>
      </c>
    </row>
    <row r="104" spans="1:13" s="110" customFormat="1" ht="27" customHeight="1">
      <c r="A104" s="87">
        <v>100</v>
      </c>
      <c r="B104" s="114" t="s">
        <v>3309</v>
      </c>
      <c r="C104" s="114">
        <v>6</v>
      </c>
      <c r="D104" s="114" t="s">
        <v>855</v>
      </c>
      <c r="E104" s="113" t="s">
        <v>3417</v>
      </c>
      <c r="F104" s="114" t="s">
        <v>865</v>
      </c>
      <c r="G104" s="114" t="s">
        <v>857</v>
      </c>
      <c r="H104" s="127">
        <v>238</v>
      </c>
      <c r="I104" s="127">
        <v>224</v>
      </c>
      <c r="J104" s="114" t="s">
        <v>628</v>
      </c>
      <c r="K104" s="117" t="s">
        <v>3334</v>
      </c>
      <c r="L104" s="114" t="s">
        <v>3335</v>
      </c>
    </row>
    <row r="105" spans="1:13" s="110" customFormat="1" ht="27" customHeight="1">
      <c r="A105" s="87">
        <v>101</v>
      </c>
      <c r="B105" s="114" t="s">
        <v>3309</v>
      </c>
      <c r="C105" s="114">
        <v>6</v>
      </c>
      <c r="D105" s="114" t="s">
        <v>855</v>
      </c>
      <c r="E105" s="113" t="s">
        <v>3418</v>
      </c>
      <c r="F105" s="114" t="s">
        <v>925</v>
      </c>
      <c r="G105" s="114" t="s">
        <v>857</v>
      </c>
      <c r="H105" s="127">
        <v>70</v>
      </c>
      <c r="I105" s="127">
        <v>65</v>
      </c>
      <c r="J105" s="114" t="s">
        <v>3311</v>
      </c>
      <c r="K105" s="117" t="s">
        <v>3338</v>
      </c>
      <c r="L105" s="114" t="s">
        <v>3339</v>
      </c>
    </row>
    <row r="106" spans="1:13" s="110" customFormat="1" ht="27" customHeight="1">
      <c r="A106" s="87">
        <v>102</v>
      </c>
      <c r="B106" s="114" t="s">
        <v>3309</v>
      </c>
      <c r="C106" s="114">
        <v>6</v>
      </c>
      <c r="D106" s="114" t="s">
        <v>855</v>
      </c>
      <c r="E106" s="185" t="s">
        <v>3419</v>
      </c>
      <c r="F106" s="114" t="s">
        <v>925</v>
      </c>
      <c r="G106" s="114" t="s">
        <v>857</v>
      </c>
      <c r="H106" s="127">
        <v>383</v>
      </c>
      <c r="I106" s="127">
        <v>363</v>
      </c>
      <c r="J106" s="114" t="s">
        <v>3311</v>
      </c>
      <c r="K106" s="117" t="s">
        <v>3362</v>
      </c>
      <c r="L106" s="114" t="s">
        <v>3363</v>
      </c>
    </row>
    <row r="107" spans="1:13" s="110" customFormat="1" ht="27" customHeight="1">
      <c r="A107" s="87">
        <v>103</v>
      </c>
      <c r="B107" s="114" t="s">
        <v>3309</v>
      </c>
      <c r="C107" s="114">
        <v>6</v>
      </c>
      <c r="D107" s="114" t="s">
        <v>855</v>
      </c>
      <c r="E107" s="113" t="s">
        <v>3420</v>
      </c>
      <c r="F107" s="114" t="s">
        <v>925</v>
      </c>
      <c r="G107" s="114" t="s">
        <v>857</v>
      </c>
      <c r="H107" s="127">
        <v>94</v>
      </c>
      <c r="I107" s="127">
        <v>89</v>
      </c>
      <c r="J107" s="114" t="s">
        <v>3311</v>
      </c>
      <c r="K107" s="117" t="s">
        <v>3338</v>
      </c>
      <c r="L107" s="114" t="s">
        <v>3339</v>
      </c>
    </row>
    <row r="108" spans="1:13" s="110" customFormat="1" ht="27" customHeight="1">
      <c r="A108" s="87">
        <v>104</v>
      </c>
      <c r="B108" s="114" t="s">
        <v>3309</v>
      </c>
      <c r="C108" s="114">
        <v>6</v>
      </c>
      <c r="D108" s="114" t="s">
        <v>855</v>
      </c>
      <c r="E108" s="113" t="s">
        <v>3421</v>
      </c>
      <c r="F108" s="114" t="s">
        <v>925</v>
      </c>
      <c r="G108" s="114" t="s">
        <v>857</v>
      </c>
      <c r="H108" s="127">
        <v>292</v>
      </c>
      <c r="I108" s="127">
        <v>286</v>
      </c>
      <c r="J108" s="114" t="s">
        <v>628</v>
      </c>
      <c r="K108" s="117" t="s">
        <v>3334</v>
      </c>
      <c r="L108" s="114" t="s">
        <v>3335</v>
      </c>
    </row>
    <row r="109" spans="1:13" s="110" customFormat="1" ht="27" customHeight="1">
      <c r="A109" s="87">
        <v>105</v>
      </c>
      <c r="B109" s="114" t="s">
        <v>3309</v>
      </c>
      <c r="C109" s="114">
        <v>7</v>
      </c>
      <c r="D109" s="114" t="s">
        <v>855</v>
      </c>
      <c r="E109" s="113" t="s">
        <v>3422</v>
      </c>
      <c r="F109" s="114" t="s">
        <v>866</v>
      </c>
      <c r="G109" s="114" t="s">
        <v>857</v>
      </c>
      <c r="H109" s="127">
        <v>248</v>
      </c>
      <c r="I109" s="127">
        <v>235</v>
      </c>
      <c r="J109" s="114" t="s">
        <v>3311</v>
      </c>
      <c r="K109" s="117" t="s">
        <v>3315</v>
      </c>
      <c r="L109" s="114" t="s">
        <v>3316</v>
      </c>
    </row>
    <row r="110" spans="1:13" s="110" customFormat="1" ht="27" customHeight="1">
      <c r="A110" s="87">
        <v>106</v>
      </c>
      <c r="B110" s="114" t="s">
        <v>3309</v>
      </c>
      <c r="C110" s="114">
        <v>6</v>
      </c>
      <c r="D110" s="114" t="s">
        <v>855</v>
      </c>
      <c r="E110" s="185" t="s">
        <v>3423</v>
      </c>
      <c r="F110" s="114" t="s">
        <v>925</v>
      </c>
      <c r="G110" s="114" t="s">
        <v>857</v>
      </c>
      <c r="H110" s="127">
        <v>735</v>
      </c>
      <c r="I110" s="127">
        <v>699</v>
      </c>
      <c r="J110" s="114" t="s">
        <v>3311</v>
      </c>
      <c r="K110" s="117" t="s">
        <v>3398</v>
      </c>
      <c r="L110" s="114" t="s">
        <v>3319</v>
      </c>
    </row>
    <row r="111" spans="1:13" s="110" customFormat="1" ht="27" customHeight="1">
      <c r="A111" s="87">
        <v>107</v>
      </c>
      <c r="B111" s="8" t="s">
        <v>3424</v>
      </c>
      <c r="C111" s="114">
        <v>6</v>
      </c>
      <c r="D111" s="114" t="s">
        <v>15</v>
      </c>
      <c r="E111" s="115" t="s">
        <v>3425</v>
      </c>
      <c r="F111" s="114" t="s">
        <v>867</v>
      </c>
      <c r="G111" s="114" t="s">
        <v>17</v>
      </c>
      <c r="H111" s="116">
        <v>3296</v>
      </c>
      <c r="I111" s="116">
        <v>3011</v>
      </c>
      <c r="J111" s="114" t="s">
        <v>3311</v>
      </c>
      <c r="K111" s="114" t="s">
        <v>3426</v>
      </c>
      <c r="L111" s="114" t="s">
        <v>3427</v>
      </c>
      <c r="M111" s="167"/>
    </row>
    <row r="112" spans="1:13" s="110" customFormat="1" ht="27" customHeight="1">
      <c r="A112" s="87">
        <v>108</v>
      </c>
      <c r="B112" s="8" t="s">
        <v>3424</v>
      </c>
      <c r="C112" s="114">
        <v>6</v>
      </c>
      <c r="D112" s="114" t="s">
        <v>15</v>
      </c>
      <c r="E112" s="115" t="s">
        <v>3428</v>
      </c>
      <c r="F112" s="114" t="s">
        <v>925</v>
      </c>
      <c r="G112" s="114" t="s">
        <v>857</v>
      </c>
      <c r="H112" s="116">
        <v>393</v>
      </c>
      <c r="I112" s="116">
        <v>373</v>
      </c>
      <c r="J112" s="114" t="s">
        <v>3311</v>
      </c>
      <c r="K112" s="114" t="s">
        <v>3426</v>
      </c>
      <c r="L112" s="114" t="s">
        <v>3427</v>
      </c>
    </row>
    <row r="113" spans="1:12" s="110" customFormat="1" ht="27" customHeight="1">
      <c r="A113" s="87">
        <v>109</v>
      </c>
      <c r="B113" s="8" t="s">
        <v>3424</v>
      </c>
      <c r="C113" s="114">
        <v>6</v>
      </c>
      <c r="D113" s="114" t="s">
        <v>15</v>
      </c>
      <c r="E113" s="115" t="s">
        <v>3429</v>
      </c>
      <c r="F113" s="114" t="s">
        <v>925</v>
      </c>
      <c r="G113" s="114" t="s">
        <v>17</v>
      </c>
      <c r="H113" s="116">
        <v>62</v>
      </c>
      <c r="I113" s="116">
        <v>59</v>
      </c>
      <c r="J113" s="114" t="s">
        <v>3311</v>
      </c>
      <c r="K113" s="114" t="s">
        <v>3430</v>
      </c>
      <c r="L113" s="114" t="s">
        <v>3431</v>
      </c>
    </row>
    <row r="114" spans="1:12" s="110" customFormat="1" ht="27" customHeight="1">
      <c r="A114" s="87">
        <v>110</v>
      </c>
      <c r="B114" s="8" t="s">
        <v>3424</v>
      </c>
      <c r="C114" s="114">
        <v>6</v>
      </c>
      <c r="D114" s="114" t="s">
        <v>15</v>
      </c>
      <c r="E114" s="115" t="s">
        <v>3432</v>
      </c>
      <c r="F114" s="114" t="s">
        <v>925</v>
      </c>
      <c r="G114" s="114" t="s">
        <v>17</v>
      </c>
      <c r="H114" s="116">
        <v>743</v>
      </c>
      <c r="I114" s="116">
        <v>711</v>
      </c>
      <c r="J114" s="114" t="s">
        <v>3311</v>
      </c>
      <c r="K114" s="114" t="s">
        <v>3430</v>
      </c>
      <c r="L114" s="114" t="s">
        <v>3431</v>
      </c>
    </row>
    <row r="115" spans="1:12" s="110" customFormat="1" ht="27" customHeight="1">
      <c r="A115" s="87">
        <v>111</v>
      </c>
      <c r="B115" s="8" t="s">
        <v>3424</v>
      </c>
      <c r="C115" s="114">
        <v>6</v>
      </c>
      <c r="D115" s="114" t="s">
        <v>15</v>
      </c>
      <c r="E115" s="115" t="s">
        <v>3433</v>
      </c>
      <c r="F115" s="114" t="s">
        <v>925</v>
      </c>
      <c r="G115" s="114" t="s">
        <v>857</v>
      </c>
      <c r="H115" s="116">
        <v>1037</v>
      </c>
      <c r="I115" s="116">
        <v>996</v>
      </c>
      <c r="J115" s="114" t="s">
        <v>3311</v>
      </c>
      <c r="K115" s="114" t="s">
        <v>3434</v>
      </c>
      <c r="L115" s="114" t="s">
        <v>3435</v>
      </c>
    </row>
    <row r="116" spans="1:12" s="110" customFormat="1" ht="27" customHeight="1">
      <c r="A116" s="87">
        <v>112</v>
      </c>
      <c r="B116" s="8" t="s">
        <v>3424</v>
      </c>
      <c r="C116" s="114">
        <v>6</v>
      </c>
      <c r="D116" s="114" t="s">
        <v>15</v>
      </c>
      <c r="E116" s="115" t="s">
        <v>3436</v>
      </c>
      <c r="F116" s="114" t="s">
        <v>925</v>
      </c>
      <c r="G116" s="114" t="s">
        <v>857</v>
      </c>
      <c r="H116" s="116">
        <v>261</v>
      </c>
      <c r="I116" s="116">
        <v>251</v>
      </c>
      <c r="J116" s="114" t="s">
        <v>3311</v>
      </c>
      <c r="K116" s="114" t="s">
        <v>3430</v>
      </c>
      <c r="L116" s="114" t="s">
        <v>3431</v>
      </c>
    </row>
    <row r="117" spans="1:12" s="110" customFormat="1" ht="27" customHeight="1">
      <c r="A117" s="87">
        <v>113</v>
      </c>
      <c r="B117" s="8" t="s">
        <v>3424</v>
      </c>
      <c r="C117" s="114">
        <v>6</v>
      </c>
      <c r="D117" s="114" t="s">
        <v>15</v>
      </c>
      <c r="E117" s="115" t="s">
        <v>3437</v>
      </c>
      <c r="F117" s="114" t="s">
        <v>925</v>
      </c>
      <c r="G117" s="114" t="s">
        <v>857</v>
      </c>
      <c r="H117" s="116">
        <v>1904</v>
      </c>
      <c r="I117" s="116">
        <v>1335</v>
      </c>
      <c r="J117" s="114" t="s">
        <v>3311</v>
      </c>
      <c r="K117" s="114" t="s">
        <v>3434</v>
      </c>
      <c r="L117" s="114" t="s">
        <v>3435</v>
      </c>
    </row>
    <row r="118" spans="1:12" s="110" customFormat="1" ht="27" customHeight="1">
      <c r="A118" s="87">
        <v>114</v>
      </c>
      <c r="B118" s="8" t="s">
        <v>3424</v>
      </c>
      <c r="C118" s="114">
        <v>6</v>
      </c>
      <c r="D118" s="114" t="s">
        <v>15</v>
      </c>
      <c r="E118" s="115" t="s">
        <v>3438</v>
      </c>
      <c r="F118" s="114" t="s">
        <v>925</v>
      </c>
      <c r="G118" s="114" t="s">
        <v>17</v>
      </c>
      <c r="H118" s="116">
        <v>1112</v>
      </c>
      <c r="I118" s="116">
        <v>1079</v>
      </c>
      <c r="J118" s="114" t="s">
        <v>3311</v>
      </c>
      <c r="K118" s="114" t="s">
        <v>3439</v>
      </c>
      <c r="L118" s="114" t="s">
        <v>3440</v>
      </c>
    </row>
    <row r="119" spans="1:12" s="110" customFormat="1" ht="27" customHeight="1">
      <c r="A119" s="87">
        <v>115</v>
      </c>
      <c r="B119" s="8" t="s">
        <v>3424</v>
      </c>
      <c r="C119" s="114">
        <v>6</v>
      </c>
      <c r="D119" s="114" t="s">
        <v>15</v>
      </c>
      <c r="E119" s="115" t="s">
        <v>3441</v>
      </c>
      <c r="F119" s="114" t="s">
        <v>925</v>
      </c>
      <c r="G119" s="114" t="s">
        <v>857</v>
      </c>
      <c r="H119" s="116">
        <v>697</v>
      </c>
      <c r="I119" s="116">
        <v>674</v>
      </c>
      <c r="J119" s="114" t="s">
        <v>3311</v>
      </c>
      <c r="K119" s="114" t="s">
        <v>3439</v>
      </c>
      <c r="L119" s="114" t="s">
        <v>3440</v>
      </c>
    </row>
    <row r="120" spans="1:12" s="110" customFormat="1" ht="27" customHeight="1">
      <c r="A120" s="87">
        <v>116</v>
      </c>
      <c r="B120" s="8" t="s">
        <v>3424</v>
      </c>
      <c r="C120" s="114">
        <v>6</v>
      </c>
      <c r="D120" s="114" t="s">
        <v>15</v>
      </c>
      <c r="E120" s="115" t="s">
        <v>3442</v>
      </c>
      <c r="F120" s="114" t="s">
        <v>925</v>
      </c>
      <c r="G120" s="114" t="s">
        <v>857</v>
      </c>
      <c r="H120" s="116">
        <v>1008</v>
      </c>
      <c r="I120" s="116">
        <v>978</v>
      </c>
      <c r="J120" s="114" t="s">
        <v>3311</v>
      </c>
      <c r="K120" s="114" t="s">
        <v>3443</v>
      </c>
      <c r="L120" s="114" t="s">
        <v>3444</v>
      </c>
    </row>
    <row r="121" spans="1:12" s="110" customFormat="1" ht="27" customHeight="1">
      <c r="A121" s="87">
        <v>117</v>
      </c>
      <c r="B121" s="8" t="s">
        <v>3424</v>
      </c>
      <c r="C121" s="114">
        <v>6</v>
      </c>
      <c r="D121" s="114" t="s">
        <v>15</v>
      </c>
      <c r="E121" s="115" t="s">
        <v>3445</v>
      </c>
      <c r="F121" s="114" t="s">
        <v>925</v>
      </c>
      <c r="G121" s="114" t="s">
        <v>857</v>
      </c>
      <c r="H121" s="116">
        <v>877</v>
      </c>
      <c r="I121" s="116">
        <v>849</v>
      </c>
      <c r="J121" s="114" t="s">
        <v>3311</v>
      </c>
      <c r="K121" s="114" t="s">
        <v>3446</v>
      </c>
      <c r="L121" s="114" t="s">
        <v>3447</v>
      </c>
    </row>
    <row r="122" spans="1:12" s="110" customFormat="1" ht="27" customHeight="1">
      <c r="A122" s="87">
        <v>118</v>
      </c>
      <c r="B122" s="8" t="s">
        <v>3424</v>
      </c>
      <c r="C122" s="114">
        <v>6</v>
      </c>
      <c r="D122" s="114" t="s">
        <v>15</v>
      </c>
      <c r="E122" s="115" t="s">
        <v>3448</v>
      </c>
      <c r="F122" s="114" t="s">
        <v>925</v>
      </c>
      <c r="G122" s="114" t="s">
        <v>857</v>
      </c>
      <c r="H122" s="116">
        <v>1225</v>
      </c>
      <c r="I122" s="116">
        <v>1189</v>
      </c>
      <c r="J122" s="114" t="s">
        <v>3311</v>
      </c>
      <c r="K122" s="114" t="s">
        <v>3430</v>
      </c>
      <c r="L122" s="114" t="s">
        <v>3431</v>
      </c>
    </row>
    <row r="123" spans="1:12" s="110" customFormat="1" ht="27" customHeight="1">
      <c r="A123" s="87">
        <v>119</v>
      </c>
      <c r="B123" s="8" t="s">
        <v>3424</v>
      </c>
      <c r="C123" s="114">
        <v>6</v>
      </c>
      <c r="D123" s="114" t="s">
        <v>15</v>
      </c>
      <c r="E123" s="115" t="s">
        <v>3449</v>
      </c>
      <c r="F123" s="114" t="s">
        <v>925</v>
      </c>
      <c r="G123" s="114" t="s">
        <v>17</v>
      </c>
      <c r="H123" s="116">
        <v>1164</v>
      </c>
      <c r="I123" s="116">
        <v>1129</v>
      </c>
      <c r="J123" s="114" t="s">
        <v>3311</v>
      </c>
      <c r="K123" s="114" t="s">
        <v>3430</v>
      </c>
      <c r="L123" s="114" t="s">
        <v>3431</v>
      </c>
    </row>
    <row r="124" spans="1:12" s="110" customFormat="1" ht="27" customHeight="1">
      <c r="A124" s="87">
        <v>120</v>
      </c>
      <c r="B124" s="8" t="s">
        <v>3424</v>
      </c>
      <c r="C124" s="114">
        <v>6</v>
      </c>
      <c r="D124" s="114" t="s">
        <v>15</v>
      </c>
      <c r="E124" s="115" t="s">
        <v>3450</v>
      </c>
      <c r="F124" s="114" t="s">
        <v>925</v>
      </c>
      <c r="G124" s="114" t="s">
        <v>857</v>
      </c>
      <c r="H124" s="116">
        <v>1205</v>
      </c>
      <c r="I124" s="116">
        <v>1169</v>
      </c>
      <c r="J124" s="114" t="s">
        <v>3311</v>
      </c>
      <c r="K124" s="114" t="s">
        <v>3443</v>
      </c>
      <c r="L124" s="114" t="s">
        <v>3444</v>
      </c>
    </row>
    <row r="125" spans="1:12" s="110" customFormat="1" ht="27" customHeight="1">
      <c r="A125" s="87">
        <v>121</v>
      </c>
      <c r="B125" s="8" t="s">
        <v>3424</v>
      </c>
      <c r="C125" s="114">
        <v>6</v>
      </c>
      <c r="D125" s="114" t="s">
        <v>15</v>
      </c>
      <c r="E125" s="115" t="s">
        <v>3451</v>
      </c>
      <c r="F125" s="114" t="s">
        <v>925</v>
      </c>
      <c r="G125" s="114" t="s">
        <v>17</v>
      </c>
      <c r="H125" s="116">
        <v>1072</v>
      </c>
      <c r="I125" s="116">
        <v>1032</v>
      </c>
      <c r="J125" s="114" t="s">
        <v>3311</v>
      </c>
      <c r="K125" s="114" t="s">
        <v>3430</v>
      </c>
      <c r="L125" s="114" t="s">
        <v>3431</v>
      </c>
    </row>
    <row r="126" spans="1:12" s="110" customFormat="1" ht="27" customHeight="1">
      <c r="A126" s="87">
        <v>122</v>
      </c>
      <c r="B126" s="8" t="s">
        <v>3424</v>
      </c>
      <c r="C126" s="114">
        <v>6</v>
      </c>
      <c r="D126" s="114" t="s">
        <v>15</v>
      </c>
      <c r="E126" s="115" t="s">
        <v>3452</v>
      </c>
      <c r="F126" s="114" t="s">
        <v>925</v>
      </c>
      <c r="G126" s="114" t="s">
        <v>857</v>
      </c>
      <c r="H126" s="116">
        <v>175</v>
      </c>
      <c r="I126" s="116">
        <v>165</v>
      </c>
      <c r="J126" s="114" t="s">
        <v>3311</v>
      </c>
      <c r="K126" s="114" t="s">
        <v>3439</v>
      </c>
      <c r="L126" s="114" t="s">
        <v>3440</v>
      </c>
    </row>
    <row r="127" spans="1:12" s="110" customFormat="1" ht="27" customHeight="1">
      <c r="A127" s="87">
        <v>123</v>
      </c>
      <c r="B127" s="8" t="s">
        <v>3424</v>
      </c>
      <c r="C127" s="114">
        <v>6</v>
      </c>
      <c r="D127" s="114" t="s">
        <v>15</v>
      </c>
      <c r="E127" s="115" t="s">
        <v>3453</v>
      </c>
      <c r="F127" s="114" t="s">
        <v>925</v>
      </c>
      <c r="G127" s="114" t="s">
        <v>857</v>
      </c>
      <c r="H127" s="116">
        <v>944</v>
      </c>
      <c r="I127" s="116">
        <v>908</v>
      </c>
      <c r="J127" s="114" t="s">
        <v>3311</v>
      </c>
      <c r="K127" s="114" t="s">
        <v>3454</v>
      </c>
      <c r="L127" s="114" t="s">
        <v>3455</v>
      </c>
    </row>
    <row r="128" spans="1:12" s="110" customFormat="1" ht="27" customHeight="1">
      <c r="A128" s="87">
        <v>124</v>
      </c>
      <c r="B128" s="8" t="s">
        <v>3424</v>
      </c>
      <c r="C128" s="114">
        <v>6</v>
      </c>
      <c r="D128" s="114" t="s">
        <v>15</v>
      </c>
      <c r="E128" s="115" t="s">
        <v>3456</v>
      </c>
      <c r="F128" s="114" t="s">
        <v>925</v>
      </c>
      <c r="G128" s="114" t="s">
        <v>17</v>
      </c>
      <c r="H128" s="116">
        <v>324</v>
      </c>
      <c r="I128" s="116">
        <v>309</v>
      </c>
      <c r="J128" s="114" t="s">
        <v>3311</v>
      </c>
      <c r="K128" s="114" t="s">
        <v>3446</v>
      </c>
      <c r="L128" s="114" t="s">
        <v>3447</v>
      </c>
    </row>
    <row r="129" spans="1:12" s="110" customFormat="1" ht="27" customHeight="1">
      <c r="A129" s="87">
        <v>125</v>
      </c>
      <c r="B129" s="8" t="s">
        <v>3424</v>
      </c>
      <c r="C129" s="114">
        <v>6</v>
      </c>
      <c r="D129" s="114" t="s">
        <v>15</v>
      </c>
      <c r="E129" s="115" t="s">
        <v>3457</v>
      </c>
      <c r="F129" s="114" t="s">
        <v>925</v>
      </c>
      <c r="G129" s="114" t="s">
        <v>857</v>
      </c>
      <c r="H129" s="116">
        <v>380</v>
      </c>
      <c r="I129" s="116">
        <v>363</v>
      </c>
      <c r="J129" s="114" t="s">
        <v>3311</v>
      </c>
      <c r="K129" s="114" t="s">
        <v>3434</v>
      </c>
      <c r="L129" s="114" t="s">
        <v>3435</v>
      </c>
    </row>
    <row r="130" spans="1:12" s="110" customFormat="1" ht="27" customHeight="1">
      <c r="A130" s="87">
        <v>126</v>
      </c>
      <c r="B130" s="8" t="s">
        <v>3424</v>
      </c>
      <c r="C130" s="114">
        <v>6</v>
      </c>
      <c r="D130" s="114" t="s">
        <v>15</v>
      </c>
      <c r="E130" s="115" t="s">
        <v>3458</v>
      </c>
      <c r="F130" s="114" t="s">
        <v>925</v>
      </c>
      <c r="G130" s="114" t="s">
        <v>857</v>
      </c>
      <c r="H130" s="116">
        <v>576</v>
      </c>
      <c r="I130" s="116">
        <v>552</v>
      </c>
      <c r="J130" s="114" t="s">
        <v>3311</v>
      </c>
      <c r="K130" s="114" t="s">
        <v>3443</v>
      </c>
      <c r="L130" s="114" t="s">
        <v>3444</v>
      </c>
    </row>
    <row r="131" spans="1:12" s="110" customFormat="1" ht="27" customHeight="1">
      <c r="A131" s="87">
        <v>127</v>
      </c>
      <c r="B131" s="8" t="s">
        <v>3424</v>
      </c>
      <c r="C131" s="114">
        <v>6</v>
      </c>
      <c r="D131" s="114" t="s">
        <v>15</v>
      </c>
      <c r="E131" s="115" t="s">
        <v>3459</v>
      </c>
      <c r="F131" s="114" t="s">
        <v>925</v>
      </c>
      <c r="G131" s="114" t="s">
        <v>17</v>
      </c>
      <c r="H131" s="116">
        <v>1072</v>
      </c>
      <c r="I131" s="116">
        <v>1032</v>
      </c>
      <c r="J131" s="114" t="s">
        <v>3311</v>
      </c>
      <c r="K131" s="114" t="s">
        <v>3430</v>
      </c>
      <c r="L131" s="114" t="s">
        <v>3431</v>
      </c>
    </row>
    <row r="132" spans="1:12" s="110" customFormat="1" ht="27" customHeight="1">
      <c r="A132" s="87">
        <v>128</v>
      </c>
      <c r="B132" s="8" t="s">
        <v>3424</v>
      </c>
      <c r="C132" s="114">
        <v>6</v>
      </c>
      <c r="D132" s="114" t="s">
        <v>15</v>
      </c>
      <c r="E132" s="115" t="s">
        <v>3460</v>
      </c>
      <c r="F132" s="114" t="s">
        <v>925</v>
      </c>
      <c r="G132" s="114" t="s">
        <v>857</v>
      </c>
      <c r="H132" s="116">
        <v>417</v>
      </c>
      <c r="I132" s="116">
        <v>399</v>
      </c>
      <c r="J132" s="114" t="s">
        <v>3311</v>
      </c>
      <c r="K132" s="114" t="s">
        <v>3446</v>
      </c>
      <c r="L132" s="114" t="s">
        <v>3447</v>
      </c>
    </row>
    <row r="133" spans="1:12" s="110" customFormat="1" ht="27" customHeight="1">
      <c r="A133" s="87">
        <v>129</v>
      </c>
      <c r="B133" s="8" t="s">
        <v>3424</v>
      </c>
      <c r="C133" s="114">
        <v>6</v>
      </c>
      <c r="D133" s="114" t="s">
        <v>15</v>
      </c>
      <c r="E133" s="115" t="s">
        <v>3461</v>
      </c>
      <c r="F133" s="114" t="s">
        <v>925</v>
      </c>
      <c r="G133" s="114" t="s">
        <v>17</v>
      </c>
      <c r="H133" s="116">
        <v>339</v>
      </c>
      <c r="I133" s="116">
        <v>324</v>
      </c>
      <c r="J133" s="114" t="s">
        <v>3311</v>
      </c>
      <c r="K133" s="114" t="s">
        <v>3446</v>
      </c>
      <c r="L133" s="114" t="s">
        <v>3447</v>
      </c>
    </row>
    <row r="134" spans="1:12" s="110" customFormat="1" ht="27" customHeight="1">
      <c r="A134" s="87">
        <v>130</v>
      </c>
      <c r="B134" s="8" t="s">
        <v>3424</v>
      </c>
      <c r="C134" s="114">
        <v>6</v>
      </c>
      <c r="D134" s="114" t="s">
        <v>15</v>
      </c>
      <c r="E134" s="115" t="s">
        <v>3462</v>
      </c>
      <c r="F134" s="114" t="s">
        <v>925</v>
      </c>
      <c r="G134" s="114" t="s">
        <v>857</v>
      </c>
      <c r="H134" s="116">
        <v>380</v>
      </c>
      <c r="I134" s="116">
        <v>363</v>
      </c>
      <c r="J134" s="114" t="s">
        <v>3311</v>
      </c>
      <c r="K134" s="114" t="s">
        <v>3446</v>
      </c>
      <c r="L134" s="114" t="s">
        <v>3447</v>
      </c>
    </row>
    <row r="135" spans="1:12" s="110" customFormat="1" ht="27" customHeight="1">
      <c r="A135" s="87">
        <v>131</v>
      </c>
      <c r="B135" s="8" t="s">
        <v>3424</v>
      </c>
      <c r="C135" s="114">
        <v>6</v>
      </c>
      <c r="D135" s="114" t="s">
        <v>15</v>
      </c>
      <c r="E135" s="115" t="s">
        <v>3463</v>
      </c>
      <c r="F135" s="114" t="s">
        <v>925</v>
      </c>
      <c r="G135" s="114" t="s">
        <v>857</v>
      </c>
      <c r="H135" s="116">
        <v>389</v>
      </c>
      <c r="I135" s="116">
        <v>374</v>
      </c>
      <c r="J135" s="114" t="s">
        <v>3311</v>
      </c>
      <c r="K135" s="114" t="s">
        <v>3434</v>
      </c>
      <c r="L135" s="114" t="s">
        <v>3435</v>
      </c>
    </row>
    <row r="136" spans="1:12" s="110" customFormat="1" ht="27" customHeight="1">
      <c r="A136" s="87">
        <v>132</v>
      </c>
      <c r="B136" s="8" t="s">
        <v>3424</v>
      </c>
      <c r="C136" s="114">
        <v>6</v>
      </c>
      <c r="D136" s="114" t="s">
        <v>15</v>
      </c>
      <c r="E136" s="115" t="s">
        <v>3464</v>
      </c>
      <c r="F136" s="114" t="s">
        <v>925</v>
      </c>
      <c r="G136" s="114" t="s">
        <v>857</v>
      </c>
      <c r="H136" s="116">
        <v>944</v>
      </c>
      <c r="I136" s="116">
        <v>908</v>
      </c>
      <c r="J136" s="114" t="s">
        <v>3311</v>
      </c>
      <c r="K136" s="114" t="s">
        <v>3454</v>
      </c>
      <c r="L136" s="114" t="s">
        <v>3455</v>
      </c>
    </row>
    <row r="137" spans="1:12" s="110" customFormat="1" ht="27" customHeight="1">
      <c r="A137" s="87">
        <v>133</v>
      </c>
      <c r="B137" s="8" t="s">
        <v>3424</v>
      </c>
      <c r="C137" s="114">
        <v>6</v>
      </c>
      <c r="D137" s="114" t="s">
        <v>15</v>
      </c>
      <c r="E137" s="115" t="s">
        <v>3465</v>
      </c>
      <c r="F137" s="114" t="s">
        <v>925</v>
      </c>
      <c r="G137" s="114" t="s">
        <v>857</v>
      </c>
      <c r="H137" s="116">
        <v>1008</v>
      </c>
      <c r="I137" s="116">
        <v>970</v>
      </c>
      <c r="J137" s="114" t="s">
        <v>3311</v>
      </c>
      <c r="K137" s="114" t="s">
        <v>3430</v>
      </c>
      <c r="L137" s="114" t="s">
        <v>3431</v>
      </c>
    </row>
    <row r="138" spans="1:12" s="110" customFormat="1" ht="27" customHeight="1">
      <c r="A138" s="87">
        <v>134</v>
      </c>
      <c r="B138" s="8" t="s">
        <v>3424</v>
      </c>
      <c r="C138" s="114">
        <v>6</v>
      </c>
      <c r="D138" s="114" t="s">
        <v>15</v>
      </c>
      <c r="E138" s="115" t="s">
        <v>3466</v>
      </c>
      <c r="F138" s="114" t="s">
        <v>866</v>
      </c>
      <c r="G138" s="114" t="s">
        <v>857</v>
      </c>
      <c r="H138" s="116">
        <v>38</v>
      </c>
      <c r="I138" s="116">
        <v>36</v>
      </c>
      <c r="J138" s="114" t="s">
        <v>3311</v>
      </c>
      <c r="K138" s="114" t="s">
        <v>3467</v>
      </c>
      <c r="L138" s="114" t="s">
        <v>3468</v>
      </c>
    </row>
    <row r="139" spans="1:12" s="110" customFormat="1" ht="27" customHeight="1">
      <c r="A139" s="87">
        <v>135</v>
      </c>
      <c r="B139" s="8" t="s">
        <v>3424</v>
      </c>
      <c r="C139" s="114">
        <v>6</v>
      </c>
      <c r="D139" s="114" t="s">
        <v>15</v>
      </c>
      <c r="E139" s="115" t="s">
        <v>3469</v>
      </c>
      <c r="F139" s="114" t="s">
        <v>866</v>
      </c>
      <c r="G139" s="114" t="s">
        <v>17</v>
      </c>
      <c r="H139" s="116">
        <v>40</v>
      </c>
      <c r="I139" s="116">
        <v>38</v>
      </c>
      <c r="J139" s="114" t="s">
        <v>3311</v>
      </c>
      <c r="K139" s="114" t="s">
        <v>3467</v>
      </c>
      <c r="L139" s="114" t="s">
        <v>3468</v>
      </c>
    </row>
    <row r="140" spans="1:12" s="110" customFormat="1" ht="27" customHeight="1">
      <c r="A140" s="87">
        <v>136</v>
      </c>
      <c r="B140" s="8" t="s">
        <v>3424</v>
      </c>
      <c r="C140" s="114">
        <v>6</v>
      </c>
      <c r="D140" s="114" t="s">
        <v>15</v>
      </c>
      <c r="E140" s="115" t="s">
        <v>3470</v>
      </c>
      <c r="F140" s="114" t="s">
        <v>866</v>
      </c>
      <c r="G140" s="114" t="s">
        <v>857</v>
      </c>
      <c r="H140" s="116">
        <v>79</v>
      </c>
      <c r="I140" s="116">
        <v>75</v>
      </c>
      <c r="J140" s="114" t="s">
        <v>3311</v>
      </c>
      <c r="K140" s="114" t="s">
        <v>3471</v>
      </c>
      <c r="L140" s="114" t="s">
        <v>3472</v>
      </c>
    </row>
    <row r="141" spans="1:12" s="110" customFormat="1" ht="27" customHeight="1">
      <c r="A141" s="87">
        <v>137</v>
      </c>
      <c r="B141" s="8" t="s">
        <v>3424</v>
      </c>
      <c r="C141" s="114">
        <v>6</v>
      </c>
      <c r="D141" s="114" t="s">
        <v>15</v>
      </c>
      <c r="E141" s="115" t="s">
        <v>3473</v>
      </c>
      <c r="F141" s="114" t="s">
        <v>866</v>
      </c>
      <c r="G141" s="114" t="s">
        <v>857</v>
      </c>
      <c r="H141" s="116">
        <v>26</v>
      </c>
      <c r="I141" s="116">
        <v>25</v>
      </c>
      <c r="J141" s="114" t="s">
        <v>3311</v>
      </c>
      <c r="K141" s="114" t="s">
        <v>3471</v>
      </c>
      <c r="L141" s="114" t="s">
        <v>3472</v>
      </c>
    </row>
    <row r="142" spans="1:12" s="110" customFormat="1" ht="27" customHeight="1">
      <c r="A142" s="87">
        <v>138</v>
      </c>
      <c r="B142" s="8" t="s">
        <v>3424</v>
      </c>
      <c r="C142" s="114">
        <v>6</v>
      </c>
      <c r="D142" s="114" t="s">
        <v>15</v>
      </c>
      <c r="E142" s="115" t="s">
        <v>3474</v>
      </c>
      <c r="F142" s="114" t="s">
        <v>866</v>
      </c>
      <c r="G142" s="114" t="s">
        <v>857</v>
      </c>
      <c r="H142" s="116">
        <v>295</v>
      </c>
      <c r="I142" s="116">
        <v>284</v>
      </c>
      <c r="J142" s="114" t="s">
        <v>3311</v>
      </c>
      <c r="K142" s="114" t="s">
        <v>3467</v>
      </c>
      <c r="L142" s="114" t="s">
        <v>3468</v>
      </c>
    </row>
    <row r="143" spans="1:12" s="110" customFormat="1" ht="27" customHeight="1">
      <c r="A143" s="87">
        <v>139</v>
      </c>
      <c r="B143" s="8" t="s">
        <v>3424</v>
      </c>
      <c r="C143" s="114">
        <v>6</v>
      </c>
      <c r="D143" s="114" t="s">
        <v>15</v>
      </c>
      <c r="E143" s="115" t="s">
        <v>3475</v>
      </c>
      <c r="F143" s="114" t="s">
        <v>866</v>
      </c>
      <c r="G143" s="114" t="s">
        <v>17</v>
      </c>
      <c r="H143" s="116">
        <v>35</v>
      </c>
      <c r="I143" s="116">
        <v>33</v>
      </c>
      <c r="J143" s="114" t="s">
        <v>3311</v>
      </c>
      <c r="K143" s="114" t="s">
        <v>3471</v>
      </c>
      <c r="L143" s="114" t="s">
        <v>3472</v>
      </c>
    </row>
    <row r="144" spans="1:12" s="110" customFormat="1" ht="27" customHeight="1">
      <c r="A144" s="87">
        <v>140</v>
      </c>
      <c r="B144" s="8" t="s">
        <v>3424</v>
      </c>
      <c r="C144" s="114">
        <v>6</v>
      </c>
      <c r="D144" s="114" t="s">
        <v>15</v>
      </c>
      <c r="E144" s="115" t="s">
        <v>3476</v>
      </c>
      <c r="F144" s="114" t="s">
        <v>866</v>
      </c>
      <c r="G144" s="114" t="s">
        <v>857</v>
      </c>
      <c r="H144" s="116">
        <v>346</v>
      </c>
      <c r="I144" s="116">
        <v>334</v>
      </c>
      <c r="J144" s="114" t="s">
        <v>3311</v>
      </c>
      <c r="K144" s="114" t="s">
        <v>3471</v>
      </c>
      <c r="L144" s="114" t="s">
        <v>3472</v>
      </c>
    </row>
    <row r="145" spans="1:12" s="110" customFormat="1" ht="27" customHeight="1">
      <c r="A145" s="87">
        <v>141</v>
      </c>
      <c r="B145" s="8" t="s">
        <v>3424</v>
      </c>
      <c r="C145" s="114">
        <v>6</v>
      </c>
      <c r="D145" s="114" t="s">
        <v>15</v>
      </c>
      <c r="E145" s="115" t="s">
        <v>3477</v>
      </c>
      <c r="F145" s="114" t="s">
        <v>866</v>
      </c>
      <c r="G145" s="114" t="s">
        <v>857</v>
      </c>
      <c r="H145" s="116">
        <v>40</v>
      </c>
      <c r="I145" s="116">
        <v>38</v>
      </c>
      <c r="J145" s="114" t="s">
        <v>3311</v>
      </c>
      <c r="K145" s="114" t="s">
        <v>3471</v>
      </c>
      <c r="L145" s="114" t="s">
        <v>3472</v>
      </c>
    </row>
    <row r="146" spans="1:12" s="110" customFormat="1" ht="27" customHeight="1">
      <c r="A146" s="87">
        <v>142</v>
      </c>
      <c r="B146" s="8" t="s">
        <v>3424</v>
      </c>
      <c r="C146" s="114">
        <v>6</v>
      </c>
      <c r="D146" s="114" t="s">
        <v>15</v>
      </c>
      <c r="E146" s="115" t="s">
        <v>3478</v>
      </c>
      <c r="F146" s="114" t="s">
        <v>866</v>
      </c>
      <c r="G146" s="114" t="s">
        <v>17</v>
      </c>
      <c r="H146" s="116">
        <v>32</v>
      </c>
      <c r="I146" s="116">
        <v>30</v>
      </c>
      <c r="J146" s="114" t="s">
        <v>3311</v>
      </c>
      <c r="K146" s="114" t="s">
        <v>3467</v>
      </c>
      <c r="L146" s="114" t="s">
        <v>3468</v>
      </c>
    </row>
    <row r="147" spans="1:12" s="110" customFormat="1" ht="27" customHeight="1">
      <c r="A147" s="87">
        <v>143</v>
      </c>
      <c r="B147" s="8" t="s">
        <v>3424</v>
      </c>
      <c r="C147" s="114">
        <v>6</v>
      </c>
      <c r="D147" s="114" t="s">
        <v>15</v>
      </c>
      <c r="E147" s="115" t="s">
        <v>3479</v>
      </c>
      <c r="F147" s="114" t="s">
        <v>866</v>
      </c>
      <c r="G147" s="114" t="s">
        <v>857</v>
      </c>
      <c r="H147" s="116">
        <v>391</v>
      </c>
      <c r="I147" s="116">
        <v>377</v>
      </c>
      <c r="J147" s="114" t="s">
        <v>3311</v>
      </c>
      <c r="K147" s="114" t="s">
        <v>3471</v>
      </c>
      <c r="L147" s="114" t="s">
        <v>3472</v>
      </c>
    </row>
    <row r="148" spans="1:12" s="110" customFormat="1" ht="27" customHeight="1">
      <c r="A148" s="87">
        <v>144</v>
      </c>
      <c r="B148" s="8" t="s">
        <v>3424</v>
      </c>
      <c r="C148" s="114">
        <v>6</v>
      </c>
      <c r="D148" s="114" t="s">
        <v>15</v>
      </c>
      <c r="E148" s="115" t="s">
        <v>3480</v>
      </c>
      <c r="F148" s="114" t="s">
        <v>866</v>
      </c>
      <c r="G148" s="114" t="s">
        <v>17</v>
      </c>
      <c r="H148" s="116">
        <v>405</v>
      </c>
      <c r="I148" s="116">
        <v>391</v>
      </c>
      <c r="J148" s="114" t="s">
        <v>3311</v>
      </c>
      <c r="K148" s="114" t="s">
        <v>3467</v>
      </c>
      <c r="L148" s="114" t="s">
        <v>3468</v>
      </c>
    </row>
    <row r="149" spans="1:12" s="110" customFormat="1" ht="27" customHeight="1">
      <c r="A149" s="87">
        <v>145</v>
      </c>
      <c r="B149" s="8" t="s">
        <v>3424</v>
      </c>
      <c r="C149" s="114">
        <v>6</v>
      </c>
      <c r="D149" s="114" t="s">
        <v>15</v>
      </c>
      <c r="E149" s="115" t="s">
        <v>3481</v>
      </c>
      <c r="F149" s="114" t="s">
        <v>925</v>
      </c>
      <c r="G149" s="114" t="s">
        <v>857</v>
      </c>
      <c r="H149" s="116">
        <v>31</v>
      </c>
      <c r="I149" s="116">
        <v>29</v>
      </c>
      <c r="J149" s="114" t="s">
        <v>3311</v>
      </c>
      <c r="K149" s="114" t="s">
        <v>3482</v>
      </c>
      <c r="L149" s="114" t="s">
        <v>3483</v>
      </c>
    </row>
    <row r="150" spans="1:12" s="110" customFormat="1" ht="27" customHeight="1">
      <c r="A150" s="87">
        <v>146</v>
      </c>
      <c r="B150" s="8" t="s">
        <v>3424</v>
      </c>
      <c r="C150" s="114">
        <v>5</v>
      </c>
      <c r="D150" s="114" t="s">
        <v>15</v>
      </c>
      <c r="E150" s="115" t="s">
        <v>3484</v>
      </c>
      <c r="F150" s="114" t="s">
        <v>925</v>
      </c>
      <c r="G150" s="114" t="s">
        <v>857</v>
      </c>
      <c r="H150" s="116">
        <v>88</v>
      </c>
      <c r="I150" s="116">
        <v>84</v>
      </c>
      <c r="J150" s="114" t="s">
        <v>3311</v>
      </c>
      <c r="K150" s="114" t="s">
        <v>3482</v>
      </c>
      <c r="L150" s="114" t="s">
        <v>3483</v>
      </c>
    </row>
    <row r="151" spans="1:12" s="110" customFormat="1" ht="27" customHeight="1">
      <c r="A151" s="87">
        <v>147</v>
      </c>
      <c r="B151" s="8" t="s">
        <v>3424</v>
      </c>
      <c r="C151" s="114">
        <v>6</v>
      </c>
      <c r="D151" s="114" t="s">
        <v>15</v>
      </c>
      <c r="E151" s="115" t="s">
        <v>3485</v>
      </c>
      <c r="F151" s="114" t="s">
        <v>925</v>
      </c>
      <c r="G151" s="114" t="s">
        <v>857</v>
      </c>
      <c r="H151" s="116">
        <v>56</v>
      </c>
      <c r="I151" s="116">
        <v>53</v>
      </c>
      <c r="J151" s="114" t="s">
        <v>3311</v>
      </c>
      <c r="K151" s="114" t="s">
        <v>3482</v>
      </c>
      <c r="L151" s="114" t="s">
        <v>3483</v>
      </c>
    </row>
    <row r="152" spans="1:12" s="110" customFormat="1" ht="27" customHeight="1">
      <c r="A152" s="87">
        <v>148</v>
      </c>
      <c r="B152" s="8" t="s">
        <v>3424</v>
      </c>
      <c r="C152" s="114">
        <v>6</v>
      </c>
      <c r="D152" s="114" t="s">
        <v>15</v>
      </c>
      <c r="E152" s="115" t="s">
        <v>3486</v>
      </c>
      <c r="F152" s="114" t="s">
        <v>925</v>
      </c>
      <c r="G152" s="114" t="s">
        <v>17</v>
      </c>
      <c r="H152" s="116">
        <v>91</v>
      </c>
      <c r="I152" s="116">
        <v>86</v>
      </c>
      <c r="J152" s="114" t="s">
        <v>3311</v>
      </c>
      <c r="K152" s="114" t="s">
        <v>3482</v>
      </c>
      <c r="L152" s="114" t="s">
        <v>3483</v>
      </c>
    </row>
    <row r="153" spans="1:12" s="110" customFormat="1" ht="27" customHeight="1">
      <c r="A153" s="87">
        <v>149</v>
      </c>
      <c r="B153" s="8" t="s">
        <v>3424</v>
      </c>
      <c r="C153" s="114">
        <v>6</v>
      </c>
      <c r="D153" s="114" t="s">
        <v>15</v>
      </c>
      <c r="E153" s="115" t="s">
        <v>3487</v>
      </c>
      <c r="F153" s="114" t="s">
        <v>925</v>
      </c>
      <c r="G153" s="114" t="s">
        <v>857</v>
      </c>
      <c r="H153" s="116">
        <v>181</v>
      </c>
      <c r="I153" s="116">
        <v>176</v>
      </c>
      <c r="J153" s="114" t="s">
        <v>3311</v>
      </c>
      <c r="K153" s="114" t="s">
        <v>3482</v>
      </c>
      <c r="L153" s="114" t="s">
        <v>3483</v>
      </c>
    </row>
    <row r="154" spans="1:12" s="110" customFormat="1" ht="27" customHeight="1">
      <c r="A154" s="87">
        <v>150</v>
      </c>
      <c r="B154" s="8" t="s">
        <v>3424</v>
      </c>
      <c r="C154" s="114">
        <v>6</v>
      </c>
      <c r="D154" s="114" t="s">
        <v>15</v>
      </c>
      <c r="E154" s="115" t="s">
        <v>3488</v>
      </c>
      <c r="F154" s="114" t="s">
        <v>925</v>
      </c>
      <c r="G154" s="114" t="s">
        <v>857</v>
      </c>
      <c r="H154" s="116">
        <v>274</v>
      </c>
      <c r="I154" s="116">
        <v>264</v>
      </c>
      <c r="J154" s="114" t="s">
        <v>3311</v>
      </c>
      <c r="K154" s="114" t="s">
        <v>3482</v>
      </c>
      <c r="L154" s="114" t="s">
        <v>3483</v>
      </c>
    </row>
    <row r="155" spans="1:12" s="110" customFormat="1" ht="27" customHeight="1">
      <c r="A155" s="87">
        <v>151</v>
      </c>
      <c r="B155" s="8" t="s">
        <v>3424</v>
      </c>
      <c r="C155" s="114">
        <v>5</v>
      </c>
      <c r="D155" s="114" t="s">
        <v>15</v>
      </c>
      <c r="E155" s="115" t="s">
        <v>3489</v>
      </c>
      <c r="F155" s="114" t="s">
        <v>925</v>
      </c>
      <c r="G155" s="114" t="s">
        <v>17</v>
      </c>
      <c r="H155" s="116">
        <v>199</v>
      </c>
      <c r="I155" s="116">
        <v>189</v>
      </c>
      <c r="J155" s="114" t="s">
        <v>3311</v>
      </c>
      <c r="K155" s="114" t="s">
        <v>3482</v>
      </c>
      <c r="L155" s="114" t="s">
        <v>3483</v>
      </c>
    </row>
    <row r="156" spans="1:12" s="110" customFormat="1" ht="27" customHeight="1">
      <c r="A156" s="87">
        <v>152</v>
      </c>
      <c r="B156" s="8" t="s">
        <v>3424</v>
      </c>
      <c r="C156" s="114">
        <v>6</v>
      </c>
      <c r="D156" s="114" t="s">
        <v>15</v>
      </c>
      <c r="E156" s="115" t="s">
        <v>3490</v>
      </c>
      <c r="F156" s="114" t="s">
        <v>925</v>
      </c>
      <c r="G156" s="114" t="s">
        <v>857</v>
      </c>
      <c r="H156" s="116">
        <v>193</v>
      </c>
      <c r="I156" s="116">
        <v>185</v>
      </c>
      <c r="J156" s="114" t="s">
        <v>3311</v>
      </c>
      <c r="K156" s="114" t="s">
        <v>3482</v>
      </c>
      <c r="L156" s="114" t="s">
        <v>3483</v>
      </c>
    </row>
    <row r="157" spans="1:12" s="110" customFormat="1" ht="27" customHeight="1">
      <c r="A157" s="87">
        <v>153</v>
      </c>
      <c r="B157" s="8" t="s">
        <v>3424</v>
      </c>
      <c r="C157" s="114">
        <v>6</v>
      </c>
      <c r="D157" s="114" t="s">
        <v>15</v>
      </c>
      <c r="E157" s="115" t="s">
        <v>3491</v>
      </c>
      <c r="F157" s="114" t="s">
        <v>925</v>
      </c>
      <c r="G157" s="114" t="s">
        <v>857</v>
      </c>
      <c r="H157" s="116">
        <v>147</v>
      </c>
      <c r="I157" s="116">
        <v>140</v>
      </c>
      <c r="J157" s="114" t="s">
        <v>3311</v>
      </c>
      <c r="K157" s="114" t="s">
        <v>3482</v>
      </c>
      <c r="L157" s="114" t="s">
        <v>3483</v>
      </c>
    </row>
    <row r="158" spans="1:12" s="110" customFormat="1" ht="27" customHeight="1">
      <c r="A158" s="87">
        <v>154</v>
      </c>
      <c r="B158" s="8" t="s">
        <v>3424</v>
      </c>
      <c r="C158" s="114">
        <v>6</v>
      </c>
      <c r="D158" s="114" t="s">
        <v>15</v>
      </c>
      <c r="E158" s="115" t="s">
        <v>3492</v>
      </c>
      <c r="F158" s="114" t="s">
        <v>925</v>
      </c>
      <c r="G158" s="114" t="s">
        <v>17</v>
      </c>
      <c r="H158" s="116">
        <v>57</v>
      </c>
      <c r="I158" s="116">
        <v>57</v>
      </c>
      <c r="J158" s="114" t="s">
        <v>3311</v>
      </c>
      <c r="K158" s="114" t="s">
        <v>3482</v>
      </c>
      <c r="L158" s="114" t="s">
        <v>3483</v>
      </c>
    </row>
    <row r="159" spans="1:12" s="110" customFormat="1" ht="27" customHeight="1">
      <c r="A159" s="87">
        <v>155</v>
      </c>
      <c r="B159" s="8" t="s">
        <v>3424</v>
      </c>
      <c r="C159" s="114">
        <v>6</v>
      </c>
      <c r="D159" s="114" t="s">
        <v>15</v>
      </c>
      <c r="E159" s="115" t="s">
        <v>3493</v>
      </c>
      <c r="F159" s="114" t="s">
        <v>925</v>
      </c>
      <c r="G159" s="114" t="s">
        <v>857</v>
      </c>
      <c r="H159" s="116">
        <v>249</v>
      </c>
      <c r="I159" s="116">
        <v>241</v>
      </c>
      <c r="J159" s="114" t="s">
        <v>3311</v>
      </c>
      <c r="K159" s="114" t="s">
        <v>3482</v>
      </c>
      <c r="L159" s="114" t="s">
        <v>3483</v>
      </c>
    </row>
    <row r="160" spans="1:12" s="110" customFormat="1" ht="27" customHeight="1">
      <c r="A160" s="87">
        <v>156</v>
      </c>
      <c r="B160" s="8" t="s">
        <v>3424</v>
      </c>
      <c r="C160" s="114">
        <v>6</v>
      </c>
      <c r="D160" s="114" t="s">
        <v>15</v>
      </c>
      <c r="E160" s="115" t="s">
        <v>3494</v>
      </c>
      <c r="F160" s="114" t="s">
        <v>925</v>
      </c>
      <c r="G160" s="114" t="s">
        <v>857</v>
      </c>
      <c r="H160" s="116">
        <v>125</v>
      </c>
      <c r="I160" s="116">
        <v>119</v>
      </c>
      <c r="J160" s="114" t="s">
        <v>3311</v>
      </c>
      <c r="K160" s="114" t="s">
        <v>3482</v>
      </c>
      <c r="L160" s="114" t="s">
        <v>3483</v>
      </c>
    </row>
    <row r="161" spans="1:12" s="110" customFormat="1" ht="27" customHeight="1">
      <c r="A161" s="87">
        <v>157</v>
      </c>
      <c r="B161" s="8" t="s">
        <v>3424</v>
      </c>
      <c r="C161" s="114">
        <v>5</v>
      </c>
      <c r="D161" s="114" t="s">
        <v>15</v>
      </c>
      <c r="E161" s="115" t="s">
        <v>3495</v>
      </c>
      <c r="F161" s="114" t="s">
        <v>925</v>
      </c>
      <c r="G161" s="114" t="s">
        <v>857</v>
      </c>
      <c r="H161" s="116">
        <v>361</v>
      </c>
      <c r="I161" s="116">
        <v>352</v>
      </c>
      <c r="J161" s="114" t="s">
        <v>3311</v>
      </c>
      <c r="K161" s="114" t="s">
        <v>3482</v>
      </c>
      <c r="L161" s="114" t="s">
        <v>3483</v>
      </c>
    </row>
    <row r="162" spans="1:12" s="110" customFormat="1" ht="27" customHeight="1">
      <c r="A162" s="87">
        <v>158</v>
      </c>
      <c r="B162" s="8" t="s">
        <v>3424</v>
      </c>
      <c r="C162" s="114">
        <v>6</v>
      </c>
      <c r="D162" s="114" t="s">
        <v>15</v>
      </c>
      <c r="E162" s="115" t="s">
        <v>3496</v>
      </c>
      <c r="F162" s="114" t="s">
        <v>925</v>
      </c>
      <c r="G162" s="114" t="s">
        <v>857</v>
      </c>
      <c r="H162" s="116">
        <v>187</v>
      </c>
      <c r="I162" s="116">
        <v>179</v>
      </c>
      <c r="J162" s="114" t="s">
        <v>3311</v>
      </c>
      <c r="K162" s="114" t="s">
        <v>3482</v>
      </c>
      <c r="L162" s="114" t="s">
        <v>3483</v>
      </c>
    </row>
    <row r="163" spans="1:12" s="110" customFormat="1" ht="27" customHeight="1">
      <c r="A163" s="87">
        <v>159</v>
      </c>
      <c r="B163" s="8" t="s">
        <v>3424</v>
      </c>
      <c r="C163" s="114">
        <v>6</v>
      </c>
      <c r="D163" s="114" t="s">
        <v>15</v>
      </c>
      <c r="E163" s="115" t="s">
        <v>3497</v>
      </c>
      <c r="F163" s="114" t="s">
        <v>925</v>
      </c>
      <c r="G163" s="114" t="s">
        <v>17</v>
      </c>
      <c r="H163" s="116">
        <v>449</v>
      </c>
      <c r="I163" s="116">
        <v>434</v>
      </c>
      <c r="J163" s="114" t="s">
        <v>3311</v>
      </c>
      <c r="K163" s="114" t="s">
        <v>3482</v>
      </c>
      <c r="L163" s="114" t="s">
        <v>3483</v>
      </c>
    </row>
    <row r="164" spans="1:12" s="110" customFormat="1" ht="27" customHeight="1">
      <c r="A164" s="87">
        <v>160</v>
      </c>
      <c r="B164" s="8" t="s">
        <v>3424</v>
      </c>
      <c r="C164" s="114">
        <v>6</v>
      </c>
      <c r="D164" s="114" t="s">
        <v>15</v>
      </c>
      <c r="E164" s="115" t="s">
        <v>3498</v>
      </c>
      <c r="F164" s="114" t="s">
        <v>925</v>
      </c>
      <c r="G164" s="114" t="s">
        <v>857</v>
      </c>
      <c r="H164" s="116">
        <v>87</v>
      </c>
      <c r="I164" s="116">
        <v>83</v>
      </c>
      <c r="J164" s="114" t="s">
        <v>3311</v>
      </c>
      <c r="K164" s="114" t="s">
        <v>3482</v>
      </c>
      <c r="L164" s="114" t="s">
        <v>3483</v>
      </c>
    </row>
    <row r="165" spans="1:12" s="110" customFormat="1" ht="27" customHeight="1">
      <c r="A165" s="87">
        <v>161</v>
      </c>
      <c r="B165" s="8" t="s">
        <v>3424</v>
      </c>
      <c r="C165" s="114">
        <v>6</v>
      </c>
      <c r="D165" s="114" t="s">
        <v>15</v>
      </c>
      <c r="E165" s="115" t="s">
        <v>3499</v>
      </c>
      <c r="F165" s="114" t="s">
        <v>3104</v>
      </c>
      <c r="G165" s="114" t="s">
        <v>17</v>
      </c>
      <c r="H165" s="116">
        <v>273</v>
      </c>
      <c r="I165" s="116">
        <v>263</v>
      </c>
      <c r="J165" s="114" t="s">
        <v>3311</v>
      </c>
      <c r="K165" s="114" t="s">
        <v>3467</v>
      </c>
      <c r="L165" s="114" t="s">
        <v>3468</v>
      </c>
    </row>
    <row r="166" spans="1:12" s="110" customFormat="1" ht="27" customHeight="1">
      <c r="A166" s="87">
        <v>162</v>
      </c>
      <c r="B166" s="8" t="s">
        <v>3424</v>
      </c>
      <c r="C166" s="114">
        <v>6</v>
      </c>
      <c r="D166" s="114" t="s">
        <v>15</v>
      </c>
      <c r="E166" s="115" t="s">
        <v>3500</v>
      </c>
      <c r="F166" s="114" t="s">
        <v>3104</v>
      </c>
      <c r="G166" s="114" t="s">
        <v>857</v>
      </c>
      <c r="H166" s="116">
        <v>407</v>
      </c>
      <c r="I166" s="116">
        <v>389</v>
      </c>
      <c r="J166" s="114" t="s">
        <v>3311</v>
      </c>
      <c r="K166" s="114" t="s">
        <v>3471</v>
      </c>
      <c r="L166" s="114" t="s">
        <v>3472</v>
      </c>
    </row>
    <row r="167" spans="1:12" s="110" customFormat="1" ht="27" customHeight="1">
      <c r="A167" s="87">
        <v>163</v>
      </c>
      <c r="B167" s="8" t="s">
        <v>3424</v>
      </c>
      <c r="C167" s="114">
        <v>6</v>
      </c>
      <c r="D167" s="114" t="s">
        <v>15</v>
      </c>
      <c r="E167" s="115" t="s">
        <v>3501</v>
      </c>
      <c r="F167" s="114" t="s">
        <v>3104</v>
      </c>
      <c r="G167" s="114" t="s">
        <v>857</v>
      </c>
      <c r="H167" s="116">
        <v>129</v>
      </c>
      <c r="I167" s="116">
        <v>129</v>
      </c>
      <c r="J167" s="114" t="s">
        <v>3311</v>
      </c>
      <c r="K167" s="114" t="s">
        <v>3471</v>
      </c>
      <c r="L167" s="114" t="s">
        <v>3472</v>
      </c>
    </row>
    <row r="168" spans="1:12" s="110" customFormat="1" ht="27" customHeight="1">
      <c r="A168" s="87">
        <v>164</v>
      </c>
      <c r="B168" s="8" t="s">
        <v>3424</v>
      </c>
      <c r="C168" s="114">
        <v>6</v>
      </c>
      <c r="D168" s="114" t="s">
        <v>15</v>
      </c>
      <c r="E168" s="115" t="s">
        <v>3502</v>
      </c>
      <c r="F168" s="114" t="s">
        <v>3104</v>
      </c>
      <c r="G168" s="114" t="s">
        <v>17</v>
      </c>
      <c r="H168" s="116">
        <v>129</v>
      </c>
      <c r="I168" s="116">
        <v>129</v>
      </c>
      <c r="J168" s="114" t="s">
        <v>3311</v>
      </c>
      <c r="K168" s="114" t="s">
        <v>3471</v>
      </c>
      <c r="L168" s="114" t="s">
        <v>3472</v>
      </c>
    </row>
    <row r="169" spans="1:12" s="110" customFormat="1" ht="27" customHeight="1">
      <c r="A169" s="87">
        <v>165</v>
      </c>
      <c r="B169" s="8" t="s">
        <v>3424</v>
      </c>
      <c r="C169" s="114">
        <v>6</v>
      </c>
      <c r="D169" s="114" t="s">
        <v>15</v>
      </c>
      <c r="E169" s="115" t="s">
        <v>3503</v>
      </c>
      <c r="F169" s="114" t="s">
        <v>3104</v>
      </c>
      <c r="G169" s="114" t="s">
        <v>857</v>
      </c>
      <c r="H169" s="116">
        <v>129</v>
      </c>
      <c r="I169" s="116">
        <v>129</v>
      </c>
      <c r="J169" s="114" t="s">
        <v>3311</v>
      </c>
      <c r="K169" s="114" t="s">
        <v>3467</v>
      </c>
      <c r="L169" s="114" t="s">
        <v>3468</v>
      </c>
    </row>
    <row r="170" spans="1:12" s="110" customFormat="1" ht="27" customHeight="1">
      <c r="A170" s="87">
        <v>166</v>
      </c>
      <c r="B170" s="8" t="s">
        <v>3424</v>
      </c>
      <c r="C170" s="114">
        <v>6</v>
      </c>
      <c r="D170" s="114" t="s">
        <v>15</v>
      </c>
      <c r="E170" s="115" t="s">
        <v>3504</v>
      </c>
      <c r="F170" s="114" t="s">
        <v>3104</v>
      </c>
      <c r="G170" s="114" t="s">
        <v>857</v>
      </c>
      <c r="H170" s="116">
        <v>129</v>
      </c>
      <c r="I170" s="116">
        <v>129</v>
      </c>
      <c r="J170" s="114" t="s">
        <v>3311</v>
      </c>
      <c r="K170" s="114" t="s">
        <v>3467</v>
      </c>
      <c r="L170" s="114" t="s">
        <v>3468</v>
      </c>
    </row>
    <row r="171" spans="1:12" s="110" customFormat="1" ht="27" customHeight="1">
      <c r="A171" s="87">
        <v>167</v>
      </c>
      <c r="B171" s="8" t="s">
        <v>3424</v>
      </c>
      <c r="C171" s="114">
        <v>6</v>
      </c>
      <c r="D171" s="114" t="s">
        <v>15</v>
      </c>
      <c r="E171" s="115" t="s">
        <v>3505</v>
      </c>
      <c r="F171" s="114" t="s">
        <v>3104</v>
      </c>
      <c r="G171" s="114" t="s">
        <v>857</v>
      </c>
      <c r="H171" s="116">
        <v>129</v>
      </c>
      <c r="I171" s="116">
        <v>129</v>
      </c>
      <c r="J171" s="114" t="s">
        <v>3311</v>
      </c>
      <c r="K171" s="114" t="s">
        <v>3467</v>
      </c>
      <c r="L171" s="114" t="s">
        <v>3468</v>
      </c>
    </row>
    <row r="172" spans="1:12" s="110" customFormat="1" ht="27" customHeight="1">
      <c r="A172" s="87">
        <v>168</v>
      </c>
      <c r="B172" s="8" t="s">
        <v>3424</v>
      </c>
      <c r="C172" s="114">
        <v>3</v>
      </c>
      <c r="D172" s="114" t="s">
        <v>15</v>
      </c>
      <c r="E172" s="115" t="s">
        <v>3506</v>
      </c>
      <c r="F172" s="114" t="s">
        <v>925</v>
      </c>
      <c r="G172" s="114" t="s">
        <v>857</v>
      </c>
      <c r="H172" s="116">
        <v>181</v>
      </c>
      <c r="I172" s="116">
        <v>178</v>
      </c>
      <c r="J172" s="114" t="s">
        <v>3311</v>
      </c>
      <c r="K172" s="114" t="s">
        <v>3507</v>
      </c>
      <c r="L172" s="114" t="s">
        <v>3508</v>
      </c>
    </row>
    <row r="173" spans="1:12" s="110" customFormat="1" ht="27" customHeight="1">
      <c r="A173" s="87">
        <v>169</v>
      </c>
      <c r="B173" s="8" t="s">
        <v>3424</v>
      </c>
      <c r="C173" s="114">
        <v>3</v>
      </c>
      <c r="D173" s="114" t="s">
        <v>15</v>
      </c>
      <c r="E173" s="115" t="s">
        <v>3509</v>
      </c>
      <c r="F173" s="114" t="s">
        <v>925</v>
      </c>
      <c r="G173" s="114" t="s">
        <v>17</v>
      </c>
      <c r="H173" s="116">
        <v>736</v>
      </c>
      <c r="I173" s="116">
        <v>728</v>
      </c>
      <c r="J173" s="114" t="s">
        <v>3311</v>
      </c>
      <c r="K173" s="114" t="s">
        <v>3507</v>
      </c>
      <c r="L173" s="114" t="s">
        <v>3508</v>
      </c>
    </row>
    <row r="174" spans="1:12" s="110" customFormat="1" ht="27" customHeight="1">
      <c r="A174" s="87">
        <v>170</v>
      </c>
      <c r="B174" s="8" t="s">
        <v>3424</v>
      </c>
      <c r="C174" s="114">
        <v>3</v>
      </c>
      <c r="D174" s="114" t="s">
        <v>15</v>
      </c>
      <c r="E174" s="115" t="s">
        <v>3510</v>
      </c>
      <c r="F174" s="114" t="s">
        <v>925</v>
      </c>
      <c r="G174" s="114" t="s">
        <v>857</v>
      </c>
      <c r="H174" s="116">
        <v>803</v>
      </c>
      <c r="I174" s="116">
        <v>794</v>
      </c>
      <c r="J174" s="114" t="s">
        <v>3311</v>
      </c>
      <c r="K174" s="114" t="s">
        <v>3507</v>
      </c>
      <c r="L174" s="114" t="s">
        <v>3508</v>
      </c>
    </row>
    <row r="175" spans="1:12" s="110" customFormat="1" ht="27" customHeight="1">
      <c r="A175" s="87">
        <v>171</v>
      </c>
      <c r="B175" s="8" t="s">
        <v>3424</v>
      </c>
      <c r="C175" s="114">
        <v>3</v>
      </c>
      <c r="D175" s="114" t="s">
        <v>15</v>
      </c>
      <c r="E175" s="115" t="s">
        <v>3511</v>
      </c>
      <c r="F175" s="114" t="s">
        <v>925</v>
      </c>
      <c r="G175" s="114" t="s">
        <v>857</v>
      </c>
      <c r="H175" s="116">
        <v>255</v>
      </c>
      <c r="I175" s="116">
        <v>251</v>
      </c>
      <c r="J175" s="114" t="s">
        <v>3311</v>
      </c>
      <c r="K175" s="114" t="s">
        <v>3507</v>
      </c>
      <c r="L175" s="114" t="s">
        <v>3508</v>
      </c>
    </row>
    <row r="176" spans="1:12" s="110" customFormat="1" ht="27" customHeight="1">
      <c r="A176" s="87">
        <v>172</v>
      </c>
      <c r="B176" s="8" t="s">
        <v>3424</v>
      </c>
      <c r="C176" s="114">
        <v>3</v>
      </c>
      <c r="D176" s="114" t="s">
        <v>15</v>
      </c>
      <c r="E176" s="115" t="s">
        <v>3512</v>
      </c>
      <c r="F176" s="114" t="s">
        <v>925</v>
      </c>
      <c r="G176" s="114" t="s">
        <v>17</v>
      </c>
      <c r="H176" s="116">
        <v>214</v>
      </c>
      <c r="I176" s="116">
        <v>211</v>
      </c>
      <c r="J176" s="114" t="s">
        <v>3311</v>
      </c>
      <c r="K176" s="114" t="s">
        <v>3507</v>
      </c>
      <c r="L176" s="114" t="s">
        <v>3508</v>
      </c>
    </row>
    <row r="177" spans="1:13" s="110" customFormat="1" ht="27" customHeight="1">
      <c r="A177" s="87">
        <v>173</v>
      </c>
      <c r="B177" s="8" t="s">
        <v>3424</v>
      </c>
      <c r="C177" s="114">
        <v>3</v>
      </c>
      <c r="D177" s="114" t="s">
        <v>15</v>
      </c>
      <c r="E177" s="115" t="s">
        <v>3513</v>
      </c>
      <c r="F177" s="114" t="s">
        <v>925</v>
      </c>
      <c r="G177" s="114" t="s">
        <v>857</v>
      </c>
      <c r="H177" s="116">
        <v>670</v>
      </c>
      <c r="I177" s="116">
        <v>662</v>
      </c>
      <c r="J177" s="114" t="s">
        <v>3311</v>
      </c>
      <c r="K177" s="114" t="s">
        <v>3507</v>
      </c>
      <c r="L177" s="114" t="s">
        <v>3508</v>
      </c>
    </row>
    <row r="178" spans="1:13" s="110" customFormat="1" ht="27" customHeight="1">
      <c r="A178" s="87">
        <v>174</v>
      </c>
      <c r="B178" s="8" t="s">
        <v>3424</v>
      </c>
      <c r="C178" s="114">
        <v>3</v>
      </c>
      <c r="D178" s="114" t="s">
        <v>15</v>
      </c>
      <c r="E178" s="115" t="s">
        <v>3514</v>
      </c>
      <c r="F178" s="114" t="s">
        <v>925</v>
      </c>
      <c r="G178" s="114" t="s">
        <v>17</v>
      </c>
      <c r="H178" s="116">
        <v>211</v>
      </c>
      <c r="I178" s="116">
        <v>211</v>
      </c>
      <c r="J178" s="114" t="s">
        <v>3311</v>
      </c>
      <c r="K178" s="114" t="s">
        <v>3507</v>
      </c>
      <c r="L178" s="114" t="s">
        <v>3508</v>
      </c>
    </row>
    <row r="179" spans="1:13" s="110" customFormat="1" ht="27" customHeight="1">
      <c r="A179" s="87">
        <v>175</v>
      </c>
      <c r="B179" s="8" t="s">
        <v>3424</v>
      </c>
      <c r="C179" s="114">
        <v>3</v>
      </c>
      <c r="D179" s="114" t="s">
        <v>15</v>
      </c>
      <c r="E179" s="115" t="s">
        <v>3515</v>
      </c>
      <c r="F179" s="114" t="s">
        <v>925</v>
      </c>
      <c r="G179" s="114" t="s">
        <v>857</v>
      </c>
      <c r="H179" s="116">
        <v>871</v>
      </c>
      <c r="I179" s="116">
        <v>861</v>
      </c>
      <c r="J179" s="114" t="s">
        <v>3311</v>
      </c>
      <c r="K179" s="114" t="s">
        <v>3507</v>
      </c>
      <c r="L179" s="114" t="s">
        <v>3508</v>
      </c>
    </row>
    <row r="180" spans="1:13" s="110" customFormat="1" ht="27" customHeight="1">
      <c r="A180" s="87">
        <v>176</v>
      </c>
      <c r="B180" s="8" t="s">
        <v>3424</v>
      </c>
      <c r="C180" s="114">
        <v>3</v>
      </c>
      <c r="D180" s="114" t="s">
        <v>15</v>
      </c>
      <c r="E180" s="115" t="s">
        <v>3516</v>
      </c>
      <c r="F180" s="114" t="s">
        <v>925</v>
      </c>
      <c r="G180" s="114" t="s">
        <v>857</v>
      </c>
      <c r="H180" s="116">
        <v>242</v>
      </c>
      <c r="I180" s="116">
        <v>238</v>
      </c>
      <c r="J180" s="114" t="s">
        <v>3311</v>
      </c>
      <c r="K180" s="114" t="s">
        <v>3507</v>
      </c>
      <c r="L180" s="114" t="s">
        <v>3508</v>
      </c>
    </row>
    <row r="181" spans="1:13" s="110" customFormat="1" ht="27" customHeight="1">
      <c r="A181" s="87">
        <v>177</v>
      </c>
      <c r="B181" s="8" t="s">
        <v>3424</v>
      </c>
      <c r="C181" s="114">
        <v>6</v>
      </c>
      <c r="D181" s="114" t="s">
        <v>15</v>
      </c>
      <c r="E181" s="115" t="s">
        <v>3517</v>
      </c>
      <c r="F181" s="114" t="s">
        <v>925</v>
      </c>
      <c r="G181" s="114" t="s">
        <v>857</v>
      </c>
      <c r="H181" s="116">
        <v>572</v>
      </c>
      <c r="I181" s="116">
        <v>560</v>
      </c>
      <c r="J181" s="114" t="s">
        <v>3311</v>
      </c>
      <c r="K181" s="114" t="s">
        <v>3446</v>
      </c>
      <c r="L181" s="114" t="s">
        <v>3447</v>
      </c>
    </row>
    <row r="182" spans="1:13" s="110" customFormat="1" ht="27" customHeight="1">
      <c r="A182" s="87">
        <v>178</v>
      </c>
      <c r="B182" s="8" t="s">
        <v>3424</v>
      </c>
      <c r="C182" s="114">
        <v>6</v>
      </c>
      <c r="D182" s="114" t="s">
        <v>15</v>
      </c>
      <c r="E182" s="115" t="s">
        <v>3518</v>
      </c>
      <c r="F182" s="114" t="s">
        <v>925</v>
      </c>
      <c r="G182" s="114" t="s">
        <v>17</v>
      </c>
      <c r="H182" s="116">
        <v>569</v>
      </c>
      <c r="I182" s="116">
        <v>557</v>
      </c>
      <c r="J182" s="114" t="s">
        <v>3311</v>
      </c>
      <c r="K182" s="114" t="s">
        <v>3434</v>
      </c>
      <c r="L182" s="114" t="s">
        <v>3435</v>
      </c>
    </row>
    <row r="183" spans="1:13" s="110" customFormat="1" ht="27" customHeight="1">
      <c r="A183" s="87">
        <v>179</v>
      </c>
      <c r="B183" s="8" t="s">
        <v>3424</v>
      </c>
      <c r="C183" s="114">
        <v>6</v>
      </c>
      <c r="D183" s="114" t="s">
        <v>15</v>
      </c>
      <c r="E183" s="115" t="s">
        <v>3519</v>
      </c>
      <c r="F183" s="114" t="s">
        <v>925</v>
      </c>
      <c r="G183" s="114" t="s">
        <v>857</v>
      </c>
      <c r="H183" s="116">
        <v>584</v>
      </c>
      <c r="I183" s="116">
        <v>572</v>
      </c>
      <c r="J183" s="114" t="s">
        <v>3311</v>
      </c>
      <c r="K183" s="114" t="s">
        <v>3446</v>
      </c>
      <c r="L183" s="114" t="s">
        <v>3447</v>
      </c>
    </row>
    <row r="184" spans="1:13" s="110" customFormat="1" ht="27" customHeight="1">
      <c r="A184" s="87">
        <v>180</v>
      </c>
      <c r="B184" s="8" t="s">
        <v>3424</v>
      </c>
      <c r="C184" s="114">
        <v>6</v>
      </c>
      <c r="D184" s="114" t="s">
        <v>15</v>
      </c>
      <c r="E184" s="115" t="s">
        <v>3520</v>
      </c>
      <c r="F184" s="114" t="s">
        <v>925</v>
      </c>
      <c r="G184" s="114" t="s">
        <v>857</v>
      </c>
      <c r="H184" s="116">
        <v>728</v>
      </c>
      <c r="I184" s="116">
        <v>716</v>
      </c>
      <c r="J184" s="114" t="s">
        <v>3311</v>
      </c>
      <c r="K184" s="114" t="s">
        <v>3443</v>
      </c>
      <c r="L184" s="114" t="s">
        <v>3444</v>
      </c>
    </row>
    <row r="185" spans="1:13" s="110" customFormat="1" ht="27" customHeight="1">
      <c r="A185" s="87">
        <v>181</v>
      </c>
      <c r="B185" s="8" t="s">
        <v>3424</v>
      </c>
      <c r="C185" s="114">
        <v>6</v>
      </c>
      <c r="D185" s="114" t="s">
        <v>15</v>
      </c>
      <c r="E185" s="115" t="s">
        <v>3521</v>
      </c>
      <c r="F185" s="114" t="s">
        <v>925</v>
      </c>
      <c r="G185" s="114" t="s">
        <v>17</v>
      </c>
      <c r="H185" s="116">
        <v>590</v>
      </c>
      <c r="I185" s="116">
        <v>578</v>
      </c>
      <c r="J185" s="114" t="s">
        <v>3311</v>
      </c>
      <c r="K185" s="114" t="s">
        <v>3434</v>
      </c>
      <c r="L185" s="114" t="s">
        <v>3435</v>
      </c>
    </row>
    <row r="186" spans="1:13" s="110" customFormat="1" ht="27" customHeight="1">
      <c r="A186" s="87">
        <v>182</v>
      </c>
      <c r="B186" s="8" t="s">
        <v>3424</v>
      </c>
      <c r="C186" s="114">
        <v>6</v>
      </c>
      <c r="D186" s="114" t="s">
        <v>15</v>
      </c>
      <c r="E186" s="297" t="s">
        <v>3522</v>
      </c>
      <c r="F186" s="114" t="s">
        <v>925</v>
      </c>
      <c r="G186" s="114" t="s">
        <v>17</v>
      </c>
      <c r="H186" s="169">
        <v>523</v>
      </c>
      <c r="I186" s="169">
        <v>511</v>
      </c>
      <c r="J186" s="114" t="s">
        <v>3311</v>
      </c>
      <c r="K186" s="114" t="s">
        <v>3434</v>
      </c>
      <c r="L186" s="114" t="s">
        <v>3435</v>
      </c>
    </row>
    <row r="187" spans="1:13" s="110" customFormat="1" ht="27" customHeight="1">
      <c r="A187" s="87">
        <v>183</v>
      </c>
      <c r="B187" s="8" t="s">
        <v>3424</v>
      </c>
      <c r="C187" s="114">
        <v>6</v>
      </c>
      <c r="D187" s="114" t="s">
        <v>15</v>
      </c>
      <c r="E187" s="115" t="s">
        <v>3523</v>
      </c>
      <c r="F187" s="114" t="s">
        <v>925</v>
      </c>
      <c r="G187" s="114" t="s">
        <v>17</v>
      </c>
      <c r="H187" s="116">
        <v>901</v>
      </c>
      <c r="I187" s="116">
        <v>889</v>
      </c>
      <c r="J187" s="114" t="s">
        <v>3311</v>
      </c>
      <c r="K187" s="115" t="s">
        <v>3439</v>
      </c>
      <c r="L187" s="114" t="s">
        <v>3440</v>
      </c>
    </row>
    <row r="188" spans="1:13" s="110" customFormat="1" ht="27" customHeight="1">
      <c r="A188" s="87">
        <v>184</v>
      </c>
      <c r="B188" s="8" t="s">
        <v>3424</v>
      </c>
      <c r="C188" s="114">
        <v>6</v>
      </c>
      <c r="D188" s="114" t="s">
        <v>15</v>
      </c>
      <c r="E188" s="115" t="s">
        <v>3524</v>
      </c>
      <c r="F188" s="114" t="s">
        <v>925</v>
      </c>
      <c r="G188" s="114" t="s">
        <v>17</v>
      </c>
      <c r="H188" s="116">
        <v>733</v>
      </c>
      <c r="I188" s="116">
        <v>721</v>
      </c>
      <c r="J188" s="114" t="s">
        <v>3311</v>
      </c>
      <c r="K188" s="114" t="s">
        <v>3443</v>
      </c>
      <c r="L188" s="114" t="s">
        <v>3444</v>
      </c>
    </row>
    <row r="189" spans="1:13" s="110" customFormat="1" ht="27" customHeight="1">
      <c r="A189" s="87">
        <v>185</v>
      </c>
      <c r="B189" s="8" t="s">
        <v>3424</v>
      </c>
      <c r="C189" s="114">
        <v>6</v>
      </c>
      <c r="D189" s="114" t="s">
        <v>15</v>
      </c>
      <c r="E189" s="297" t="s">
        <v>3525</v>
      </c>
      <c r="F189" s="114" t="s">
        <v>925</v>
      </c>
      <c r="G189" s="114" t="s">
        <v>17</v>
      </c>
      <c r="H189" s="116">
        <v>89</v>
      </c>
      <c r="I189" s="116">
        <v>89</v>
      </c>
      <c r="J189" s="114" t="s">
        <v>3311</v>
      </c>
      <c r="K189" s="114" t="s">
        <v>3482</v>
      </c>
      <c r="L189" s="114" t="s">
        <v>3483</v>
      </c>
    </row>
    <row r="190" spans="1:13" s="110" customFormat="1" ht="27" customHeight="1">
      <c r="A190" s="87">
        <v>186</v>
      </c>
      <c r="B190" s="113" t="s">
        <v>3526</v>
      </c>
      <c r="C190" s="114">
        <v>1</v>
      </c>
      <c r="D190" s="114" t="s">
        <v>855</v>
      </c>
      <c r="E190" s="185" t="s">
        <v>3527</v>
      </c>
      <c r="F190" s="114" t="s">
        <v>925</v>
      </c>
      <c r="G190" s="114" t="s">
        <v>857</v>
      </c>
      <c r="H190" s="127">
        <v>180</v>
      </c>
      <c r="I190" s="127">
        <v>155</v>
      </c>
      <c r="J190" s="115" t="s">
        <v>3311</v>
      </c>
      <c r="K190" s="117" t="s">
        <v>3528</v>
      </c>
      <c r="L190" s="114" t="s">
        <v>3529</v>
      </c>
      <c r="M190" s="170"/>
    </row>
    <row r="191" spans="1:13" s="110" customFormat="1" ht="27" customHeight="1">
      <c r="A191" s="87">
        <v>187</v>
      </c>
      <c r="B191" s="113" t="s">
        <v>3526</v>
      </c>
      <c r="C191" s="112">
        <v>1</v>
      </c>
      <c r="D191" s="114" t="s">
        <v>855</v>
      </c>
      <c r="E191" s="111" t="s">
        <v>3530</v>
      </c>
      <c r="F191" s="112" t="s">
        <v>867</v>
      </c>
      <c r="G191" s="114" t="s">
        <v>857</v>
      </c>
      <c r="H191" s="119">
        <v>3658</v>
      </c>
      <c r="I191" s="119">
        <v>3361</v>
      </c>
      <c r="J191" s="115" t="s">
        <v>3311</v>
      </c>
      <c r="K191" s="117" t="s">
        <v>3531</v>
      </c>
      <c r="L191" s="36" t="s">
        <v>3532</v>
      </c>
      <c r="M191" s="170"/>
    </row>
    <row r="192" spans="1:13" s="110" customFormat="1" ht="27" customHeight="1">
      <c r="A192" s="87">
        <v>188</v>
      </c>
      <c r="B192" s="113" t="s">
        <v>3526</v>
      </c>
      <c r="C192" s="112">
        <v>1</v>
      </c>
      <c r="D192" s="114" t="s">
        <v>868</v>
      </c>
      <c r="E192" s="111" t="s">
        <v>3533</v>
      </c>
      <c r="F192" s="114" t="s">
        <v>867</v>
      </c>
      <c r="G192" s="114" t="s">
        <v>857</v>
      </c>
      <c r="H192" s="119">
        <v>6142</v>
      </c>
      <c r="I192" s="119">
        <v>5840</v>
      </c>
      <c r="J192" s="115" t="s">
        <v>3311</v>
      </c>
      <c r="K192" s="117" t="s">
        <v>3534</v>
      </c>
      <c r="L192" s="114" t="s">
        <v>3535</v>
      </c>
      <c r="M192" s="170"/>
    </row>
    <row r="193" spans="1:13" s="110" customFormat="1" ht="27" customHeight="1">
      <c r="A193" s="87">
        <v>189</v>
      </c>
      <c r="B193" s="113" t="s">
        <v>3526</v>
      </c>
      <c r="C193" s="114">
        <v>3</v>
      </c>
      <c r="D193" s="114" t="s">
        <v>855</v>
      </c>
      <c r="E193" s="55" t="s">
        <v>3536</v>
      </c>
      <c r="F193" s="114" t="s">
        <v>925</v>
      </c>
      <c r="G193" s="114" t="s">
        <v>857</v>
      </c>
      <c r="H193" s="127">
        <v>66</v>
      </c>
      <c r="I193" s="127">
        <v>63</v>
      </c>
      <c r="J193" s="115" t="s">
        <v>3311</v>
      </c>
      <c r="K193" s="117" t="s">
        <v>3528</v>
      </c>
      <c r="L193" s="114" t="s">
        <v>3529</v>
      </c>
      <c r="M193" s="170"/>
    </row>
    <row r="194" spans="1:13" s="110" customFormat="1" ht="27" customHeight="1">
      <c r="A194" s="87">
        <v>190</v>
      </c>
      <c r="B194" s="113" t="s">
        <v>3526</v>
      </c>
      <c r="C194" s="114">
        <v>3</v>
      </c>
      <c r="D194" s="114" t="s">
        <v>855</v>
      </c>
      <c r="E194" s="115" t="s">
        <v>3537</v>
      </c>
      <c r="F194" s="114" t="s">
        <v>925</v>
      </c>
      <c r="G194" s="114" t="s">
        <v>857</v>
      </c>
      <c r="H194" s="116">
        <v>40</v>
      </c>
      <c r="I194" s="116">
        <v>40</v>
      </c>
      <c r="J194" s="115" t="s">
        <v>3538</v>
      </c>
      <c r="K194" s="117" t="s">
        <v>3539</v>
      </c>
      <c r="L194" s="114" t="s">
        <v>3540</v>
      </c>
      <c r="M194" s="170"/>
    </row>
    <row r="195" spans="1:13" s="110" customFormat="1" ht="27" customHeight="1">
      <c r="A195" s="87">
        <v>191</v>
      </c>
      <c r="B195" s="113" t="s">
        <v>3526</v>
      </c>
      <c r="C195" s="114">
        <v>3</v>
      </c>
      <c r="D195" s="114" t="s">
        <v>855</v>
      </c>
      <c r="E195" s="115" t="s">
        <v>3541</v>
      </c>
      <c r="F195" s="114" t="s">
        <v>925</v>
      </c>
      <c r="G195" s="114" t="s">
        <v>857</v>
      </c>
      <c r="H195" s="116">
        <v>68</v>
      </c>
      <c r="I195" s="116">
        <v>68</v>
      </c>
      <c r="J195" s="115" t="s">
        <v>3538</v>
      </c>
      <c r="K195" s="117" t="s">
        <v>3539</v>
      </c>
      <c r="L195" s="114" t="s">
        <v>3540</v>
      </c>
      <c r="M195" s="170"/>
    </row>
    <row r="196" spans="1:13" s="110" customFormat="1" ht="27" customHeight="1">
      <c r="A196" s="87">
        <v>192</v>
      </c>
      <c r="B196" s="113" t="s">
        <v>3526</v>
      </c>
      <c r="C196" s="114">
        <v>3</v>
      </c>
      <c r="D196" s="114" t="s">
        <v>855</v>
      </c>
      <c r="E196" s="115" t="s">
        <v>3542</v>
      </c>
      <c r="F196" s="114" t="s">
        <v>925</v>
      </c>
      <c r="G196" s="114" t="s">
        <v>857</v>
      </c>
      <c r="H196" s="116">
        <v>62</v>
      </c>
      <c r="I196" s="116">
        <v>62</v>
      </c>
      <c r="J196" s="115" t="s">
        <v>3538</v>
      </c>
      <c r="K196" s="117" t="s">
        <v>3539</v>
      </c>
      <c r="L196" s="114" t="s">
        <v>3540</v>
      </c>
      <c r="M196" s="170"/>
    </row>
    <row r="197" spans="1:13" s="110" customFormat="1" ht="27" customHeight="1">
      <c r="A197" s="87">
        <v>193</v>
      </c>
      <c r="B197" s="113" t="s">
        <v>3526</v>
      </c>
      <c r="C197" s="114">
        <v>3</v>
      </c>
      <c r="D197" s="114" t="s">
        <v>855</v>
      </c>
      <c r="E197" s="115" t="s">
        <v>3543</v>
      </c>
      <c r="F197" s="114" t="s">
        <v>925</v>
      </c>
      <c r="G197" s="114" t="s">
        <v>857</v>
      </c>
      <c r="H197" s="116">
        <v>128</v>
      </c>
      <c r="I197" s="116">
        <v>127</v>
      </c>
      <c r="J197" s="115" t="s">
        <v>3538</v>
      </c>
      <c r="K197" s="117" t="s">
        <v>3544</v>
      </c>
      <c r="L197" s="114" t="s">
        <v>3545</v>
      </c>
      <c r="M197" s="170"/>
    </row>
    <row r="198" spans="1:13" s="110" customFormat="1" ht="27" customHeight="1">
      <c r="A198" s="87">
        <v>194</v>
      </c>
      <c r="B198" s="113" t="s">
        <v>3526</v>
      </c>
      <c r="C198" s="114">
        <v>3</v>
      </c>
      <c r="D198" s="114" t="s">
        <v>855</v>
      </c>
      <c r="E198" s="115" t="s">
        <v>3546</v>
      </c>
      <c r="F198" s="114" t="s">
        <v>925</v>
      </c>
      <c r="G198" s="114" t="s">
        <v>857</v>
      </c>
      <c r="H198" s="116">
        <v>81</v>
      </c>
      <c r="I198" s="116">
        <v>80</v>
      </c>
      <c r="J198" s="115" t="s">
        <v>3538</v>
      </c>
      <c r="K198" s="117" t="s">
        <v>3544</v>
      </c>
      <c r="L198" s="114" t="s">
        <v>3545</v>
      </c>
      <c r="M198" s="170"/>
    </row>
    <row r="199" spans="1:13" s="110" customFormat="1" ht="27" customHeight="1">
      <c r="A199" s="87">
        <v>195</v>
      </c>
      <c r="B199" s="113" t="s">
        <v>3526</v>
      </c>
      <c r="C199" s="114">
        <v>3</v>
      </c>
      <c r="D199" s="114" t="s">
        <v>855</v>
      </c>
      <c r="E199" s="115" t="s">
        <v>3547</v>
      </c>
      <c r="F199" s="114" t="s">
        <v>925</v>
      </c>
      <c r="G199" s="114" t="s">
        <v>857</v>
      </c>
      <c r="H199" s="116">
        <v>140</v>
      </c>
      <c r="I199" s="116">
        <v>139</v>
      </c>
      <c r="J199" s="115" t="s">
        <v>3538</v>
      </c>
      <c r="K199" s="117" t="s">
        <v>3544</v>
      </c>
      <c r="L199" s="114" t="s">
        <v>3545</v>
      </c>
      <c r="M199" s="170"/>
    </row>
    <row r="200" spans="1:13" s="110" customFormat="1" ht="27" customHeight="1">
      <c r="A200" s="87">
        <v>196</v>
      </c>
      <c r="B200" s="113" t="s">
        <v>3526</v>
      </c>
      <c r="C200" s="114">
        <v>4</v>
      </c>
      <c r="D200" s="114" t="s">
        <v>855</v>
      </c>
      <c r="E200" s="115" t="s">
        <v>3548</v>
      </c>
      <c r="F200" s="114" t="s">
        <v>925</v>
      </c>
      <c r="G200" s="114" t="s">
        <v>857</v>
      </c>
      <c r="H200" s="116">
        <v>422</v>
      </c>
      <c r="I200" s="116">
        <v>401</v>
      </c>
      <c r="J200" s="115" t="s">
        <v>3311</v>
      </c>
      <c r="K200" s="117" t="s">
        <v>3549</v>
      </c>
      <c r="L200" s="114" t="s">
        <v>3540</v>
      </c>
      <c r="M200" s="170"/>
    </row>
    <row r="201" spans="1:13" s="110" customFormat="1" ht="27" customHeight="1">
      <c r="A201" s="87">
        <v>197</v>
      </c>
      <c r="B201" s="113" t="s">
        <v>3526</v>
      </c>
      <c r="C201" s="114">
        <v>4</v>
      </c>
      <c r="D201" s="114" t="s">
        <v>855</v>
      </c>
      <c r="E201" s="115" t="s">
        <v>3550</v>
      </c>
      <c r="F201" s="114" t="s">
        <v>925</v>
      </c>
      <c r="G201" s="114" t="s">
        <v>857</v>
      </c>
      <c r="H201" s="116">
        <v>37</v>
      </c>
      <c r="I201" s="116">
        <v>35</v>
      </c>
      <c r="J201" s="115" t="s">
        <v>3538</v>
      </c>
      <c r="K201" s="117" t="s">
        <v>3544</v>
      </c>
      <c r="L201" s="114" t="s">
        <v>3545</v>
      </c>
      <c r="M201" s="170"/>
    </row>
    <row r="202" spans="1:13" s="110" customFormat="1" ht="27" customHeight="1">
      <c r="A202" s="87">
        <v>198</v>
      </c>
      <c r="B202" s="113" t="s">
        <v>3526</v>
      </c>
      <c r="C202" s="114">
        <v>4</v>
      </c>
      <c r="D202" s="114" t="s">
        <v>855</v>
      </c>
      <c r="E202" s="115" t="s">
        <v>3551</v>
      </c>
      <c r="F202" s="114" t="s">
        <v>925</v>
      </c>
      <c r="G202" s="114" t="s">
        <v>857</v>
      </c>
      <c r="H202" s="116">
        <v>37</v>
      </c>
      <c r="I202" s="116">
        <v>35</v>
      </c>
      <c r="J202" s="115" t="s">
        <v>3538</v>
      </c>
      <c r="K202" s="117" t="s">
        <v>3544</v>
      </c>
      <c r="L202" s="114" t="s">
        <v>3545</v>
      </c>
      <c r="M202" s="170"/>
    </row>
    <row r="203" spans="1:13" s="110" customFormat="1" ht="27" customHeight="1">
      <c r="A203" s="87">
        <v>199</v>
      </c>
      <c r="B203" s="113" t="s">
        <v>3526</v>
      </c>
      <c r="C203" s="112">
        <v>4</v>
      </c>
      <c r="D203" s="114" t="s">
        <v>855</v>
      </c>
      <c r="E203" s="111" t="s">
        <v>3552</v>
      </c>
      <c r="F203" s="114" t="s">
        <v>925</v>
      </c>
      <c r="G203" s="114" t="s">
        <v>857</v>
      </c>
      <c r="H203" s="118">
        <v>171</v>
      </c>
      <c r="I203" s="119">
        <v>163</v>
      </c>
      <c r="J203" s="115" t="s">
        <v>3538</v>
      </c>
      <c r="K203" s="117" t="s">
        <v>3544</v>
      </c>
      <c r="L203" s="114" t="s">
        <v>3545</v>
      </c>
      <c r="M203" s="170"/>
    </row>
    <row r="204" spans="1:13" s="110" customFormat="1" ht="27" customHeight="1">
      <c r="A204" s="87">
        <v>200</v>
      </c>
      <c r="B204" s="113" t="s">
        <v>3526</v>
      </c>
      <c r="C204" s="112">
        <v>4</v>
      </c>
      <c r="D204" s="114" t="s">
        <v>855</v>
      </c>
      <c r="E204" s="111" t="s">
        <v>3553</v>
      </c>
      <c r="F204" s="114" t="s">
        <v>925</v>
      </c>
      <c r="G204" s="114" t="s">
        <v>857</v>
      </c>
      <c r="H204" s="119">
        <v>24</v>
      </c>
      <c r="I204" s="119">
        <v>22</v>
      </c>
      <c r="J204" s="115" t="s">
        <v>3538</v>
      </c>
      <c r="K204" s="117" t="s">
        <v>3544</v>
      </c>
      <c r="L204" s="114" t="s">
        <v>3545</v>
      </c>
      <c r="M204" s="170"/>
    </row>
    <row r="205" spans="1:13" s="110" customFormat="1" ht="27" customHeight="1">
      <c r="A205" s="87">
        <v>201</v>
      </c>
      <c r="B205" s="113" t="s">
        <v>3526</v>
      </c>
      <c r="C205" s="114">
        <v>6</v>
      </c>
      <c r="D205" s="114" t="s">
        <v>855</v>
      </c>
      <c r="E205" s="115" t="s">
        <v>3554</v>
      </c>
      <c r="F205" s="114" t="s">
        <v>925</v>
      </c>
      <c r="G205" s="114" t="s">
        <v>857</v>
      </c>
      <c r="H205" s="116">
        <v>101</v>
      </c>
      <c r="I205" s="116">
        <v>94</v>
      </c>
      <c r="J205" s="115" t="s">
        <v>3311</v>
      </c>
      <c r="K205" s="117" t="s">
        <v>3555</v>
      </c>
      <c r="L205" s="114" t="s">
        <v>3529</v>
      </c>
      <c r="M205" s="170"/>
    </row>
    <row r="206" spans="1:13" s="110" customFormat="1" ht="27" customHeight="1">
      <c r="A206" s="87">
        <v>202</v>
      </c>
      <c r="B206" s="113" t="s">
        <v>3526</v>
      </c>
      <c r="C206" s="114">
        <v>6</v>
      </c>
      <c r="D206" s="114" t="s">
        <v>855</v>
      </c>
      <c r="E206" s="115" t="s">
        <v>3556</v>
      </c>
      <c r="F206" s="114" t="s">
        <v>925</v>
      </c>
      <c r="G206" s="114" t="s">
        <v>857</v>
      </c>
      <c r="H206" s="116">
        <v>747</v>
      </c>
      <c r="I206" s="116">
        <v>727</v>
      </c>
      <c r="J206" s="115" t="s">
        <v>3311</v>
      </c>
      <c r="K206" s="36" t="s">
        <v>3531</v>
      </c>
      <c r="L206" s="36" t="s">
        <v>3532</v>
      </c>
      <c r="M206" s="170"/>
    </row>
    <row r="207" spans="1:13" s="110" customFormat="1" ht="27" customHeight="1">
      <c r="A207" s="87">
        <v>203</v>
      </c>
      <c r="B207" s="113" t="s">
        <v>3526</v>
      </c>
      <c r="C207" s="112">
        <v>6</v>
      </c>
      <c r="D207" s="114" t="s">
        <v>855</v>
      </c>
      <c r="E207" s="111" t="s">
        <v>3557</v>
      </c>
      <c r="F207" s="112" t="s">
        <v>925</v>
      </c>
      <c r="G207" s="114" t="s">
        <v>857</v>
      </c>
      <c r="H207" s="118">
        <v>608</v>
      </c>
      <c r="I207" s="119">
        <v>593</v>
      </c>
      <c r="J207" s="115" t="s">
        <v>3311</v>
      </c>
      <c r="K207" s="36" t="s">
        <v>3558</v>
      </c>
      <c r="L207" s="36" t="s">
        <v>3559</v>
      </c>
      <c r="M207" s="170"/>
    </row>
    <row r="208" spans="1:13" s="110" customFormat="1" ht="27" customHeight="1">
      <c r="A208" s="87">
        <v>204</v>
      </c>
      <c r="B208" s="113" t="s">
        <v>3526</v>
      </c>
      <c r="C208" s="114">
        <v>6</v>
      </c>
      <c r="D208" s="114" t="s">
        <v>855</v>
      </c>
      <c r="E208" s="55" t="s">
        <v>3560</v>
      </c>
      <c r="F208" s="114" t="s">
        <v>925</v>
      </c>
      <c r="G208" s="114" t="s">
        <v>857</v>
      </c>
      <c r="H208" s="127">
        <v>475</v>
      </c>
      <c r="I208" s="127">
        <v>454</v>
      </c>
      <c r="J208" s="115" t="s">
        <v>3311</v>
      </c>
      <c r="K208" s="117" t="s">
        <v>3528</v>
      </c>
      <c r="L208" s="114" t="s">
        <v>3529</v>
      </c>
      <c r="M208" s="170"/>
    </row>
    <row r="209" spans="1:13" s="110" customFormat="1" ht="27" customHeight="1">
      <c r="A209" s="87">
        <v>205</v>
      </c>
      <c r="B209" s="113" t="s">
        <v>3526</v>
      </c>
      <c r="C209" s="112">
        <v>6</v>
      </c>
      <c r="D209" s="114" t="s">
        <v>855</v>
      </c>
      <c r="E209" s="111" t="s">
        <v>3561</v>
      </c>
      <c r="F209" s="112" t="s">
        <v>925</v>
      </c>
      <c r="G209" s="114" t="s">
        <v>857</v>
      </c>
      <c r="H209" s="119">
        <v>496</v>
      </c>
      <c r="I209" s="119">
        <v>479</v>
      </c>
      <c r="J209" s="115" t="s">
        <v>3311</v>
      </c>
      <c r="K209" s="117" t="s">
        <v>3562</v>
      </c>
      <c r="L209" s="114" t="s">
        <v>3563</v>
      </c>
      <c r="M209" s="170"/>
    </row>
    <row r="210" spans="1:13" s="110" customFormat="1" ht="27" customHeight="1">
      <c r="A210" s="87">
        <v>206</v>
      </c>
      <c r="B210" s="113" t="s">
        <v>3526</v>
      </c>
      <c r="C210" s="117">
        <v>6</v>
      </c>
      <c r="D210" s="114" t="s">
        <v>855</v>
      </c>
      <c r="E210" s="121" t="s">
        <v>3564</v>
      </c>
      <c r="F210" s="117" t="s">
        <v>925</v>
      </c>
      <c r="G210" s="114" t="s">
        <v>857</v>
      </c>
      <c r="H210" s="122">
        <v>84</v>
      </c>
      <c r="I210" s="122">
        <v>79</v>
      </c>
      <c r="J210" s="115" t="s">
        <v>3311</v>
      </c>
      <c r="K210" s="117" t="s">
        <v>3528</v>
      </c>
      <c r="L210" s="114" t="s">
        <v>3529</v>
      </c>
      <c r="M210" s="170"/>
    </row>
    <row r="211" spans="1:13" s="110" customFormat="1" ht="27" customHeight="1">
      <c r="A211" s="87">
        <v>207</v>
      </c>
      <c r="B211" s="113" t="s">
        <v>3526</v>
      </c>
      <c r="C211" s="114">
        <v>6</v>
      </c>
      <c r="D211" s="114" t="s">
        <v>855</v>
      </c>
      <c r="E211" s="55" t="s">
        <v>3565</v>
      </c>
      <c r="F211" s="114" t="s">
        <v>925</v>
      </c>
      <c r="G211" s="114" t="s">
        <v>857</v>
      </c>
      <c r="H211" s="127">
        <v>930</v>
      </c>
      <c r="I211" s="127">
        <v>913</v>
      </c>
      <c r="J211" s="115" t="s">
        <v>3311</v>
      </c>
      <c r="K211" s="117" t="s">
        <v>3566</v>
      </c>
      <c r="L211" s="114" t="s">
        <v>3567</v>
      </c>
      <c r="M211" s="170"/>
    </row>
    <row r="212" spans="1:13" s="110" customFormat="1" ht="27" customHeight="1">
      <c r="A212" s="87">
        <v>208</v>
      </c>
      <c r="B212" s="113" t="s">
        <v>3526</v>
      </c>
      <c r="C212" s="112">
        <v>6</v>
      </c>
      <c r="D212" s="114" t="s">
        <v>855</v>
      </c>
      <c r="E212" s="111" t="s">
        <v>3568</v>
      </c>
      <c r="F212" s="112" t="s">
        <v>925</v>
      </c>
      <c r="G212" s="114" t="s">
        <v>857</v>
      </c>
      <c r="H212" s="119">
        <v>529</v>
      </c>
      <c r="I212" s="119">
        <v>510</v>
      </c>
      <c r="J212" s="115" t="s">
        <v>3311</v>
      </c>
      <c r="K212" s="117" t="s">
        <v>3534</v>
      </c>
      <c r="L212" s="114" t="s">
        <v>3535</v>
      </c>
      <c r="M212" s="170"/>
    </row>
    <row r="213" spans="1:13" s="110" customFormat="1" ht="27" customHeight="1">
      <c r="A213" s="87">
        <v>209</v>
      </c>
      <c r="B213" s="113" t="s">
        <v>3526</v>
      </c>
      <c r="C213" s="114">
        <v>6</v>
      </c>
      <c r="D213" s="114" t="s">
        <v>855</v>
      </c>
      <c r="E213" s="55" t="s">
        <v>3569</v>
      </c>
      <c r="F213" s="114" t="s">
        <v>925</v>
      </c>
      <c r="G213" s="114" t="s">
        <v>857</v>
      </c>
      <c r="H213" s="127">
        <v>460</v>
      </c>
      <c r="I213" s="127">
        <v>452</v>
      </c>
      <c r="J213" s="115" t="s">
        <v>3311</v>
      </c>
      <c r="K213" s="117" t="s">
        <v>3566</v>
      </c>
      <c r="L213" s="114" t="s">
        <v>3567</v>
      </c>
      <c r="M213" s="170"/>
    </row>
    <row r="214" spans="1:13" s="110" customFormat="1" ht="27" customHeight="1">
      <c r="A214" s="87">
        <v>210</v>
      </c>
      <c r="B214" s="113" t="s">
        <v>3526</v>
      </c>
      <c r="C214" s="117">
        <v>6</v>
      </c>
      <c r="D214" s="114" t="s">
        <v>855</v>
      </c>
      <c r="E214" s="121" t="s">
        <v>3570</v>
      </c>
      <c r="F214" s="117" t="s">
        <v>925</v>
      </c>
      <c r="G214" s="114" t="s">
        <v>857</v>
      </c>
      <c r="H214" s="122">
        <v>184</v>
      </c>
      <c r="I214" s="122">
        <v>176</v>
      </c>
      <c r="J214" s="115" t="s">
        <v>3311</v>
      </c>
      <c r="K214" s="117" t="s">
        <v>3566</v>
      </c>
      <c r="L214" s="114" t="s">
        <v>3567</v>
      </c>
      <c r="M214" s="170"/>
    </row>
    <row r="215" spans="1:13" s="110" customFormat="1" ht="27" customHeight="1">
      <c r="A215" s="87">
        <v>211</v>
      </c>
      <c r="B215" s="113" t="s">
        <v>3526</v>
      </c>
      <c r="C215" s="114">
        <v>6</v>
      </c>
      <c r="D215" s="114" t="s">
        <v>855</v>
      </c>
      <c r="E215" s="55" t="s">
        <v>3571</v>
      </c>
      <c r="F215" s="114" t="s">
        <v>925</v>
      </c>
      <c r="G215" s="114" t="s">
        <v>857</v>
      </c>
      <c r="H215" s="127">
        <v>167</v>
      </c>
      <c r="I215" s="127">
        <v>160</v>
      </c>
      <c r="J215" s="115" t="s">
        <v>3311</v>
      </c>
      <c r="K215" s="117" t="s">
        <v>3534</v>
      </c>
      <c r="L215" s="114" t="s">
        <v>3535</v>
      </c>
      <c r="M215" s="170"/>
    </row>
    <row r="216" spans="1:13" s="110" customFormat="1" ht="27" customHeight="1">
      <c r="A216" s="87">
        <v>212</v>
      </c>
      <c r="B216" s="113" t="s">
        <v>3526</v>
      </c>
      <c r="C216" s="117">
        <v>6</v>
      </c>
      <c r="D216" s="114" t="s">
        <v>855</v>
      </c>
      <c r="E216" s="121" t="s">
        <v>3572</v>
      </c>
      <c r="F216" s="117" t="s">
        <v>925</v>
      </c>
      <c r="G216" s="114" t="s">
        <v>857</v>
      </c>
      <c r="H216" s="122">
        <v>358</v>
      </c>
      <c r="I216" s="122">
        <v>341</v>
      </c>
      <c r="J216" s="115" t="s">
        <v>3311</v>
      </c>
      <c r="K216" s="117" t="s">
        <v>3558</v>
      </c>
      <c r="L216" s="36" t="s">
        <v>3559</v>
      </c>
      <c r="M216" s="170"/>
    </row>
    <row r="217" spans="1:13" s="110" customFormat="1" ht="27" customHeight="1">
      <c r="A217" s="87">
        <v>213</v>
      </c>
      <c r="B217" s="113" t="s">
        <v>3526</v>
      </c>
      <c r="C217" s="114">
        <v>6</v>
      </c>
      <c r="D217" s="114" t="s">
        <v>855</v>
      </c>
      <c r="E217" s="55" t="s">
        <v>3573</v>
      </c>
      <c r="F217" s="114" t="s">
        <v>925</v>
      </c>
      <c r="G217" s="114" t="s">
        <v>857</v>
      </c>
      <c r="H217" s="127">
        <v>720</v>
      </c>
      <c r="I217" s="127">
        <v>696</v>
      </c>
      <c r="J217" s="115" t="s">
        <v>3311</v>
      </c>
      <c r="K217" s="117" t="s">
        <v>3562</v>
      </c>
      <c r="L217" s="114" t="s">
        <v>3563</v>
      </c>
      <c r="M217" s="170"/>
    </row>
    <row r="218" spans="1:13" s="110" customFormat="1" ht="27" customHeight="1">
      <c r="A218" s="87">
        <v>214</v>
      </c>
      <c r="B218" s="113" t="s">
        <v>3526</v>
      </c>
      <c r="C218" s="112">
        <v>6</v>
      </c>
      <c r="D218" s="114" t="s">
        <v>868</v>
      </c>
      <c r="E218" s="111" t="s">
        <v>3574</v>
      </c>
      <c r="F218" s="112" t="s">
        <v>867</v>
      </c>
      <c r="G218" s="114" t="s">
        <v>857</v>
      </c>
      <c r="H218" s="119">
        <v>8422</v>
      </c>
      <c r="I218" s="119">
        <v>8147</v>
      </c>
      <c r="J218" s="115" t="s">
        <v>3311</v>
      </c>
      <c r="K218" s="117" t="s">
        <v>3534</v>
      </c>
      <c r="L218" s="114" t="s">
        <v>3535</v>
      </c>
      <c r="M218" s="170"/>
    </row>
    <row r="219" spans="1:13" s="110" customFormat="1" ht="27" customHeight="1">
      <c r="A219" s="87">
        <v>215</v>
      </c>
      <c r="B219" s="113" t="s">
        <v>3526</v>
      </c>
      <c r="C219" s="114">
        <v>6</v>
      </c>
      <c r="D219" s="114" t="s">
        <v>855</v>
      </c>
      <c r="E219" s="55" t="s">
        <v>3575</v>
      </c>
      <c r="F219" s="114" t="s">
        <v>925</v>
      </c>
      <c r="G219" s="114" t="s">
        <v>857</v>
      </c>
      <c r="H219" s="127">
        <v>653</v>
      </c>
      <c r="I219" s="127">
        <v>638</v>
      </c>
      <c r="J219" s="115" t="s">
        <v>3311</v>
      </c>
      <c r="K219" s="117" t="s">
        <v>3534</v>
      </c>
      <c r="L219" s="114" t="s">
        <v>3535</v>
      </c>
      <c r="M219" s="170"/>
    </row>
    <row r="220" spans="1:13" s="110" customFormat="1" ht="27" customHeight="1">
      <c r="A220" s="87">
        <v>216</v>
      </c>
      <c r="B220" s="113" t="s">
        <v>3526</v>
      </c>
      <c r="C220" s="36">
        <v>6</v>
      </c>
      <c r="D220" s="114" t="s">
        <v>855</v>
      </c>
      <c r="E220" s="253" t="s">
        <v>3576</v>
      </c>
      <c r="F220" s="114" t="s">
        <v>925</v>
      </c>
      <c r="G220" s="114" t="s">
        <v>857</v>
      </c>
      <c r="H220" s="171">
        <v>645</v>
      </c>
      <c r="I220" s="171">
        <v>641</v>
      </c>
      <c r="J220" s="115" t="s">
        <v>3311</v>
      </c>
      <c r="K220" s="36" t="s">
        <v>3562</v>
      </c>
      <c r="L220" s="114" t="s">
        <v>3563</v>
      </c>
      <c r="M220" s="170"/>
    </row>
    <row r="221" spans="1:13" s="110" customFormat="1" ht="27" customHeight="1">
      <c r="A221" s="87">
        <v>217</v>
      </c>
      <c r="B221" s="113" t="s">
        <v>3526</v>
      </c>
      <c r="C221" s="114">
        <v>6</v>
      </c>
      <c r="D221" s="114" t="s">
        <v>855</v>
      </c>
      <c r="E221" s="55" t="s">
        <v>3577</v>
      </c>
      <c r="F221" s="114" t="s">
        <v>925</v>
      </c>
      <c r="G221" s="114" t="s">
        <v>857</v>
      </c>
      <c r="H221" s="127">
        <v>180</v>
      </c>
      <c r="I221" s="127">
        <v>170</v>
      </c>
      <c r="J221" s="115" t="s">
        <v>3311</v>
      </c>
      <c r="K221" s="117" t="s">
        <v>3566</v>
      </c>
      <c r="L221" s="114" t="s">
        <v>3567</v>
      </c>
      <c r="M221" s="170"/>
    </row>
    <row r="222" spans="1:13" s="110" customFormat="1" ht="27" customHeight="1">
      <c r="A222" s="87">
        <v>218</v>
      </c>
      <c r="B222" s="113" t="s">
        <v>3526</v>
      </c>
      <c r="C222" s="112">
        <v>6</v>
      </c>
      <c r="D222" s="114" t="s">
        <v>855</v>
      </c>
      <c r="E222" s="111" t="s">
        <v>3578</v>
      </c>
      <c r="F222" s="112" t="s">
        <v>925</v>
      </c>
      <c r="G222" s="114" t="s">
        <v>857</v>
      </c>
      <c r="H222" s="119">
        <v>189</v>
      </c>
      <c r="I222" s="119">
        <v>180</v>
      </c>
      <c r="J222" s="115" t="s">
        <v>3311</v>
      </c>
      <c r="K222" s="117" t="s">
        <v>3534</v>
      </c>
      <c r="L222" s="114" t="s">
        <v>3535</v>
      </c>
      <c r="M222" s="170"/>
    </row>
    <row r="223" spans="1:13" s="110" customFormat="1" ht="27" customHeight="1">
      <c r="A223" s="87">
        <v>219</v>
      </c>
      <c r="B223" s="113" t="s">
        <v>3526</v>
      </c>
      <c r="C223" s="114">
        <v>6</v>
      </c>
      <c r="D223" s="114" t="s">
        <v>855</v>
      </c>
      <c r="E223" s="55" t="s">
        <v>3579</v>
      </c>
      <c r="F223" s="114" t="s">
        <v>925</v>
      </c>
      <c r="G223" s="114" t="s">
        <v>857</v>
      </c>
      <c r="H223" s="127">
        <v>531</v>
      </c>
      <c r="I223" s="127">
        <v>310</v>
      </c>
      <c r="J223" s="115" t="s">
        <v>3311</v>
      </c>
      <c r="K223" s="117" t="s">
        <v>3558</v>
      </c>
      <c r="L223" s="36" t="s">
        <v>3559</v>
      </c>
      <c r="M223" s="170"/>
    </row>
    <row r="224" spans="1:13" s="110" customFormat="1" ht="27" customHeight="1">
      <c r="A224" s="87">
        <v>220</v>
      </c>
      <c r="B224" s="113" t="s">
        <v>3526</v>
      </c>
      <c r="C224" s="117">
        <v>6</v>
      </c>
      <c r="D224" s="114" t="s">
        <v>855</v>
      </c>
      <c r="E224" s="121" t="s">
        <v>3580</v>
      </c>
      <c r="F224" s="117" t="s">
        <v>925</v>
      </c>
      <c r="G224" s="114" t="s">
        <v>857</v>
      </c>
      <c r="H224" s="122">
        <v>1097</v>
      </c>
      <c r="I224" s="122">
        <v>1059</v>
      </c>
      <c r="J224" s="115" t="s">
        <v>3311</v>
      </c>
      <c r="K224" s="117" t="s">
        <v>3562</v>
      </c>
      <c r="L224" s="114" t="s">
        <v>3563</v>
      </c>
      <c r="M224" s="170"/>
    </row>
    <row r="225" spans="1:13" s="110" customFormat="1" ht="27" customHeight="1">
      <c r="A225" s="87">
        <v>221</v>
      </c>
      <c r="B225" s="113" t="s">
        <v>3526</v>
      </c>
      <c r="C225" s="114">
        <v>6</v>
      </c>
      <c r="D225" s="114" t="s">
        <v>855</v>
      </c>
      <c r="E225" s="55" t="s">
        <v>3581</v>
      </c>
      <c r="F225" s="114" t="s">
        <v>925</v>
      </c>
      <c r="G225" s="114" t="s">
        <v>857</v>
      </c>
      <c r="H225" s="127">
        <v>559</v>
      </c>
      <c r="I225" s="127">
        <v>534</v>
      </c>
      <c r="J225" s="115" t="s">
        <v>3311</v>
      </c>
      <c r="K225" s="117" t="s">
        <v>3558</v>
      </c>
      <c r="L225" s="36" t="s">
        <v>3559</v>
      </c>
      <c r="M225" s="170"/>
    </row>
    <row r="226" spans="1:13" s="110" customFormat="1" ht="27" customHeight="1">
      <c r="A226" s="87">
        <v>222</v>
      </c>
      <c r="B226" s="113" t="s">
        <v>3526</v>
      </c>
      <c r="C226" s="114">
        <v>6</v>
      </c>
      <c r="D226" s="114" t="s">
        <v>855</v>
      </c>
      <c r="E226" s="55" t="s">
        <v>3582</v>
      </c>
      <c r="F226" s="114" t="s">
        <v>925</v>
      </c>
      <c r="G226" s="114" t="s">
        <v>857</v>
      </c>
      <c r="H226" s="127">
        <v>525</v>
      </c>
      <c r="I226" s="127">
        <v>522</v>
      </c>
      <c r="J226" s="115" t="s">
        <v>3311</v>
      </c>
      <c r="K226" s="117" t="s">
        <v>3528</v>
      </c>
      <c r="L226" s="114" t="s">
        <v>3529</v>
      </c>
      <c r="M226" s="170"/>
    </row>
    <row r="227" spans="1:13" s="110" customFormat="1" ht="27" customHeight="1">
      <c r="A227" s="87">
        <v>223</v>
      </c>
      <c r="B227" s="113" t="s">
        <v>3526</v>
      </c>
      <c r="C227" s="112">
        <v>6</v>
      </c>
      <c r="D227" s="114" t="s">
        <v>855</v>
      </c>
      <c r="E227" s="111" t="s">
        <v>3583</v>
      </c>
      <c r="F227" s="114" t="s">
        <v>925</v>
      </c>
      <c r="G227" s="114" t="s">
        <v>857</v>
      </c>
      <c r="H227" s="119">
        <v>816</v>
      </c>
      <c r="I227" s="119">
        <v>789</v>
      </c>
      <c r="J227" s="115" t="s">
        <v>3311</v>
      </c>
      <c r="K227" s="117" t="s">
        <v>3558</v>
      </c>
      <c r="L227" s="36" t="s">
        <v>3559</v>
      </c>
      <c r="M227" s="170"/>
    </row>
    <row r="228" spans="1:13" s="110" customFormat="1" ht="27" customHeight="1">
      <c r="A228" s="87">
        <v>224</v>
      </c>
      <c r="B228" s="113" t="s">
        <v>3526</v>
      </c>
      <c r="C228" s="114">
        <v>6</v>
      </c>
      <c r="D228" s="114" t="s">
        <v>855</v>
      </c>
      <c r="E228" s="55" t="s">
        <v>3584</v>
      </c>
      <c r="F228" s="114" t="s">
        <v>925</v>
      </c>
      <c r="G228" s="114" t="s">
        <v>857</v>
      </c>
      <c r="H228" s="127">
        <v>196</v>
      </c>
      <c r="I228" s="127">
        <v>186</v>
      </c>
      <c r="J228" s="115" t="s">
        <v>3311</v>
      </c>
      <c r="K228" s="117" t="s">
        <v>3566</v>
      </c>
      <c r="L228" s="114" t="s">
        <v>3567</v>
      </c>
      <c r="M228" s="170"/>
    </row>
    <row r="229" spans="1:13" s="110" customFormat="1" ht="27" customHeight="1">
      <c r="A229" s="87">
        <v>225</v>
      </c>
      <c r="B229" s="113" t="s">
        <v>3526</v>
      </c>
      <c r="C229" s="117">
        <v>6</v>
      </c>
      <c r="D229" s="114" t="s">
        <v>855</v>
      </c>
      <c r="E229" s="121" t="s">
        <v>3585</v>
      </c>
      <c r="F229" s="114" t="s">
        <v>925</v>
      </c>
      <c r="G229" s="114" t="s">
        <v>857</v>
      </c>
      <c r="H229" s="122">
        <v>622</v>
      </c>
      <c r="I229" s="122">
        <v>607</v>
      </c>
      <c r="J229" s="115" t="s">
        <v>3311</v>
      </c>
      <c r="K229" s="117" t="s">
        <v>3531</v>
      </c>
      <c r="L229" s="36" t="s">
        <v>3532</v>
      </c>
      <c r="M229" s="170"/>
    </row>
    <row r="230" spans="1:13" s="110" customFormat="1" ht="27" customHeight="1">
      <c r="A230" s="87">
        <v>226</v>
      </c>
      <c r="B230" s="113" t="s">
        <v>3526</v>
      </c>
      <c r="C230" s="117">
        <v>6</v>
      </c>
      <c r="D230" s="114" t="s">
        <v>855</v>
      </c>
      <c r="E230" s="121" t="s">
        <v>3586</v>
      </c>
      <c r="F230" s="114" t="s">
        <v>925</v>
      </c>
      <c r="G230" s="114" t="s">
        <v>857</v>
      </c>
      <c r="H230" s="122">
        <v>999</v>
      </c>
      <c r="I230" s="122">
        <v>972</v>
      </c>
      <c r="J230" s="115" t="s">
        <v>3311</v>
      </c>
      <c r="K230" s="117" t="s">
        <v>3558</v>
      </c>
      <c r="L230" s="36" t="s">
        <v>3559</v>
      </c>
      <c r="M230" s="170"/>
    </row>
    <row r="231" spans="1:13" s="110" customFormat="1" ht="27" customHeight="1">
      <c r="A231" s="87">
        <v>227</v>
      </c>
      <c r="B231" s="113" t="s">
        <v>3526</v>
      </c>
      <c r="C231" s="114">
        <v>6</v>
      </c>
      <c r="D231" s="114" t="s">
        <v>855</v>
      </c>
      <c r="E231" s="55" t="s">
        <v>3587</v>
      </c>
      <c r="F231" s="114" t="s">
        <v>925</v>
      </c>
      <c r="G231" s="114" t="s">
        <v>857</v>
      </c>
      <c r="H231" s="127">
        <v>90</v>
      </c>
      <c r="I231" s="127">
        <v>86</v>
      </c>
      <c r="J231" s="115" t="s">
        <v>3311</v>
      </c>
      <c r="K231" s="117" t="s">
        <v>3566</v>
      </c>
      <c r="L231" s="114" t="s">
        <v>3567</v>
      </c>
      <c r="M231" s="170"/>
    </row>
    <row r="232" spans="1:13" s="110" customFormat="1" ht="27" customHeight="1">
      <c r="A232" s="87">
        <v>228</v>
      </c>
      <c r="B232" s="113" t="s">
        <v>3526</v>
      </c>
      <c r="C232" s="112">
        <v>6</v>
      </c>
      <c r="D232" s="114" t="s">
        <v>855</v>
      </c>
      <c r="E232" s="111" t="s">
        <v>3588</v>
      </c>
      <c r="F232" s="114" t="s">
        <v>925</v>
      </c>
      <c r="G232" s="114" t="s">
        <v>857</v>
      </c>
      <c r="H232" s="119">
        <v>993</v>
      </c>
      <c r="I232" s="119">
        <v>958</v>
      </c>
      <c r="J232" s="115" t="s">
        <v>3311</v>
      </c>
      <c r="K232" s="117" t="s">
        <v>3558</v>
      </c>
      <c r="L232" s="36" t="s">
        <v>3559</v>
      </c>
      <c r="M232" s="170"/>
    </row>
    <row r="233" spans="1:13" s="110" customFormat="1" ht="27" customHeight="1">
      <c r="A233" s="87">
        <v>229</v>
      </c>
      <c r="B233" s="113" t="s">
        <v>3526</v>
      </c>
      <c r="C233" s="114">
        <v>6</v>
      </c>
      <c r="D233" s="114" t="s">
        <v>855</v>
      </c>
      <c r="E233" s="55" t="s">
        <v>3589</v>
      </c>
      <c r="F233" s="114" t="s">
        <v>925</v>
      </c>
      <c r="G233" s="114" t="s">
        <v>857</v>
      </c>
      <c r="H233" s="127">
        <v>914</v>
      </c>
      <c r="I233" s="127">
        <v>882</v>
      </c>
      <c r="J233" s="115" t="s">
        <v>3311</v>
      </c>
      <c r="K233" s="117" t="s">
        <v>3528</v>
      </c>
      <c r="L233" s="114" t="s">
        <v>3529</v>
      </c>
      <c r="M233" s="170"/>
    </row>
    <row r="234" spans="1:13" s="110" customFormat="1" ht="27" customHeight="1">
      <c r="A234" s="87">
        <v>230</v>
      </c>
      <c r="B234" s="113" t="s">
        <v>3526</v>
      </c>
      <c r="C234" s="114">
        <v>6</v>
      </c>
      <c r="D234" s="114" t="s">
        <v>855</v>
      </c>
      <c r="E234" s="55" t="s">
        <v>3590</v>
      </c>
      <c r="F234" s="114" t="s">
        <v>925</v>
      </c>
      <c r="G234" s="114" t="s">
        <v>857</v>
      </c>
      <c r="H234" s="127">
        <v>320</v>
      </c>
      <c r="I234" s="127">
        <v>305</v>
      </c>
      <c r="J234" s="115" t="s">
        <v>3311</v>
      </c>
      <c r="K234" s="117" t="s">
        <v>3528</v>
      </c>
      <c r="L234" s="114" t="s">
        <v>3529</v>
      </c>
      <c r="M234" s="170"/>
    </row>
    <row r="235" spans="1:13" s="110" customFormat="1" ht="27" customHeight="1">
      <c r="A235" s="87">
        <v>231</v>
      </c>
      <c r="B235" s="113" t="s">
        <v>3526</v>
      </c>
      <c r="C235" s="117">
        <v>6</v>
      </c>
      <c r="D235" s="114" t="s">
        <v>855</v>
      </c>
      <c r="E235" s="121" t="s">
        <v>3591</v>
      </c>
      <c r="F235" s="114" t="s">
        <v>925</v>
      </c>
      <c r="G235" s="114" t="s">
        <v>857</v>
      </c>
      <c r="H235" s="122">
        <v>379</v>
      </c>
      <c r="I235" s="122">
        <v>365</v>
      </c>
      <c r="J235" s="115" t="s">
        <v>3311</v>
      </c>
      <c r="K235" s="117" t="s">
        <v>3534</v>
      </c>
      <c r="L235" s="114" t="s">
        <v>3535</v>
      </c>
      <c r="M235" s="170"/>
    </row>
    <row r="236" spans="1:13" s="110" customFormat="1" ht="27" customHeight="1">
      <c r="A236" s="87">
        <v>232</v>
      </c>
      <c r="B236" s="113" t="s">
        <v>3526</v>
      </c>
      <c r="C236" s="114">
        <v>6</v>
      </c>
      <c r="D236" s="114" t="s">
        <v>855</v>
      </c>
      <c r="E236" s="55" t="s">
        <v>3592</v>
      </c>
      <c r="F236" s="114" t="s">
        <v>925</v>
      </c>
      <c r="G236" s="114" t="s">
        <v>857</v>
      </c>
      <c r="H236" s="127">
        <v>1053</v>
      </c>
      <c r="I236" s="127">
        <v>1019</v>
      </c>
      <c r="J236" s="115" t="s">
        <v>3311</v>
      </c>
      <c r="K236" s="117" t="s">
        <v>3534</v>
      </c>
      <c r="L236" s="114" t="s">
        <v>3535</v>
      </c>
      <c r="M236" s="170"/>
    </row>
    <row r="237" spans="1:13" s="110" customFormat="1" ht="27" customHeight="1">
      <c r="A237" s="87">
        <v>233</v>
      </c>
      <c r="B237" s="113" t="s">
        <v>3526</v>
      </c>
      <c r="C237" s="114">
        <v>6</v>
      </c>
      <c r="D237" s="114" t="s">
        <v>855</v>
      </c>
      <c r="E237" s="55" t="s">
        <v>3593</v>
      </c>
      <c r="F237" s="114" t="s">
        <v>925</v>
      </c>
      <c r="G237" s="114" t="s">
        <v>857</v>
      </c>
      <c r="H237" s="127">
        <v>524</v>
      </c>
      <c r="I237" s="127">
        <v>506</v>
      </c>
      <c r="J237" s="115" t="s">
        <v>3311</v>
      </c>
      <c r="K237" s="117" t="s">
        <v>3531</v>
      </c>
      <c r="L237" s="36" t="s">
        <v>3532</v>
      </c>
      <c r="M237" s="170"/>
    </row>
    <row r="238" spans="1:13" s="110" customFormat="1" ht="27" customHeight="1">
      <c r="A238" s="87">
        <v>234</v>
      </c>
      <c r="B238" s="113" t="s">
        <v>3526</v>
      </c>
      <c r="C238" s="117">
        <v>6</v>
      </c>
      <c r="D238" s="114" t="s">
        <v>855</v>
      </c>
      <c r="E238" s="121" t="s">
        <v>3594</v>
      </c>
      <c r="F238" s="114" t="s">
        <v>925</v>
      </c>
      <c r="G238" s="114" t="s">
        <v>857</v>
      </c>
      <c r="H238" s="122">
        <v>504</v>
      </c>
      <c r="I238" s="122">
        <v>477</v>
      </c>
      <c r="J238" s="115" t="s">
        <v>3311</v>
      </c>
      <c r="K238" s="117" t="s">
        <v>3566</v>
      </c>
      <c r="L238" s="114" t="s">
        <v>3567</v>
      </c>
      <c r="M238" s="170"/>
    </row>
    <row r="239" spans="1:13" s="110" customFormat="1" ht="27" customHeight="1">
      <c r="A239" s="87">
        <v>235</v>
      </c>
      <c r="B239" s="113" t="s">
        <v>3526</v>
      </c>
      <c r="C239" s="114">
        <v>6</v>
      </c>
      <c r="D239" s="114" t="s">
        <v>855</v>
      </c>
      <c r="E239" s="55" t="s">
        <v>3595</v>
      </c>
      <c r="F239" s="114" t="s">
        <v>925</v>
      </c>
      <c r="G239" s="114" t="s">
        <v>857</v>
      </c>
      <c r="H239" s="127">
        <v>929</v>
      </c>
      <c r="I239" s="127">
        <v>899</v>
      </c>
      <c r="J239" s="115" t="s">
        <v>3311</v>
      </c>
      <c r="K239" s="117" t="s">
        <v>3562</v>
      </c>
      <c r="L239" s="114" t="s">
        <v>3563</v>
      </c>
      <c r="M239" s="170"/>
    </row>
    <row r="240" spans="1:13" s="110" customFormat="1" ht="27" customHeight="1">
      <c r="A240" s="87">
        <v>236</v>
      </c>
      <c r="B240" s="113" t="s">
        <v>3526</v>
      </c>
      <c r="C240" s="114">
        <v>6</v>
      </c>
      <c r="D240" s="114" t="s">
        <v>855</v>
      </c>
      <c r="E240" s="55" t="s">
        <v>3596</v>
      </c>
      <c r="F240" s="114" t="s">
        <v>925</v>
      </c>
      <c r="G240" s="114" t="s">
        <v>857</v>
      </c>
      <c r="H240" s="127">
        <v>875</v>
      </c>
      <c r="I240" s="127">
        <v>860</v>
      </c>
      <c r="J240" s="115" t="s">
        <v>3311</v>
      </c>
      <c r="K240" s="117" t="s">
        <v>3566</v>
      </c>
      <c r="L240" s="114" t="s">
        <v>3567</v>
      </c>
      <c r="M240" s="170"/>
    </row>
    <row r="241" spans="1:13" s="110" customFormat="1" ht="27" customHeight="1">
      <c r="A241" s="87">
        <v>237</v>
      </c>
      <c r="B241" s="113" t="s">
        <v>3526</v>
      </c>
      <c r="C241" s="117">
        <v>6</v>
      </c>
      <c r="D241" s="114" t="s">
        <v>855</v>
      </c>
      <c r="E241" s="121" t="s">
        <v>3597</v>
      </c>
      <c r="F241" s="114" t="s">
        <v>925</v>
      </c>
      <c r="G241" s="114" t="s">
        <v>857</v>
      </c>
      <c r="H241" s="122">
        <v>508</v>
      </c>
      <c r="I241" s="122">
        <v>486</v>
      </c>
      <c r="J241" s="115" t="s">
        <v>3311</v>
      </c>
      <c r="K241" s="117" t="s">
        <v>3531</v>
      </c>
      <c r="L241" s="36" t="s">
        <v>3532</v>
      </c>
      <c r="M241" s="170"/>
    </row>
    <row r="242" spans="1:13" s="110" customFormat="1" ht="27" customHeight="1">
      <c r="A242" s="87">
        <v>238</v>
      </c>
      <c r="B242" s="113" t="s">
        <v>3526</v>
      </c>
      <c r="C242" s="114">
        <v>6</v>
      </c>
      <c r="D242" s="114" t="s">
        <v>855</v>
      </c>
      <c r="E242" s="55" t="s">
        <v>3598</v>
      </c>
      <c r="F242" s="114" t="s">
        <v>925</v>
      </c>
      <c r="G242" s="114" t="s">
        <v>857</v>
      </c>
      <c r="H242" s="127">
        <v>319</v>
      </c>
      <c r="I242" s="127">
        <v>305</v>
      </c>
      <c r="J242" s="115" t="s">
        <v>3311</v>
      </c>
      <c r="K242" s="117" t="s">
        <v>3531</v>
      </c>
      <c r="L242" s="36" t="s">
        <v>3532</v>
      </c>
      <c r="M242" s="170"/>
    </row>
    <row r="243" spans="1:13" s="110" customFormat="1" ht="27" customHeight="1">
      <c r="A243" s="87">
        <v>239</v>
      </c>
      <c r="B243" s="113" t="s">
        <v>3526</v>
      </c>
      <c r="C243" s="117">
        <v>6</v>
      </c>
      <c r="D243" s="114" t="s">
        <v>855</v>
      </c>
      <c r="E243" s="121" t="s">
        <v>3599</v>
      </c>
      <c r="F243" s="114" t="s">
        <v>925</v>
      </c>
      <c r="G243" s="114" t="s">
        <v>857</v>
      </c>
      <c r="H243" s="122">
        <v>559</v>
      </c>
      <c r="I243" s="122">
        <v>539</v>
      </c>
      <c r="J243" s="115" t="s">
        <v>3311</v>
      </c>
      <c r="K243" s="117" t="s">
        <v>3558</v>
      </c>
      <c r="L243" s="36" t="s">
        <v>3559</v>
      </c>
      <c r="M243" s="170"/>
    </row>
    <row r="244" spans="1:13" s="110" customFormat="1" ht="27" customHeight="1">
      <c r="A244" s="87">
        <v>240</v>
      </c>
      <c r="B244" s="113" t="s">
        <v>3526</v>
      </c>
      <c r="C244" s="114">
        <v>6</v>
      </c>
      <c r="D244" s="114" t="s">
        <v>855</v>
      </c>
      <c r="E244" s="55" t="s">
        <v>3600</v>
      </c>
      <c r="F244" s="114" t="s">
        <v>925</v>
      </c>
      <c r="G244" s="114" t="s">
        <v>857</v>
      </c>
      <c r="H244" s="127">
        <v>238</v>
      </c>
      <c r="I244" s="127">
        <v>228</v>
      </c>
      <c r="J244" s="115" t="s">
        <v>3311</v>
      </c>
      <c r="K244" s="117" t="s">
        <v>3531</v>
      </c>
      <c r="L244" s="36" t="s">
        <v>3532</v>
      </c>
      <c r="M244" s="170"/>
    </row>
    <row r="245" spans="1:13" s="110" customFormat="1" ht="27" customHeight="1">
      <c r="A245" s="87">
        <v>241</v>
      </c>
      <c r="B245" s="113" t="s">
        <v>3526</v>
      </c>
      <c r="C245" s="112">
        <v>6</v>
      </c>
      <c r="D245" s="114" t="s">
        <v>855</v>
      </c>
      <c r="E245" s="111" t="s">
        <v>3601</v>
      </c>
      <c r="F245" s="114" t="s">
        <v>925</v>
      </c>
      <c r="G245" s="114" t="s">
        <v>857</v>
      </c>
      <c r="H245" s="119">
        <v>882</v>
      </c>
      <c r="I245" s="119">
        <v>867</v>
      </c>
      <c r="J245" s="115" t="s">
        <v>3311</v>
      </c>
      <c r="K245" s="117" t="s">
        <v>3528</v>
      </c>
      <c r="L245" s="114" t="s">
        <v>3529</v>
      </c>
      <c r="M245" s="170"/>
    </row>
    <row r="246" spans="1:13" s="110" customFormat="1" ht="27" customHeight="1">
      <c r="A246" s="87">
        <v>242</v>
      </c>
      <c r="B246" s="113" t="s">
        <v>3526</v>
      </c>
      <c r="C246" s="112">
        <v>6</v>
      </c>
      <c r="D246" s="114" t="s">
        <v>855</v>
      </c>
      <c r="E246" s="111" t="s">
        <v>3602</v>
      </c>
      <c r="F246" s="114" t="s">
        <v>925</v>
      </c>
      <c r="G246" s="114" t="s">
        <v>857</v>
      </c>
      <c r="H246" s="119">
        <v>350</v>
      </c>
      <c r="I246" s="119">
        <v>337</v>
      </c>
      <c r="J246" s="115" t="s">
        <v>3311</v>
      </c>
      <c r="K246" s="117" t="s">
        <v>3528</v>
      </c>
      <c r="L246" s="114" t="s">
        <v>3529</v>
      </c>
      <c r="M246" s="170"/>
    </row>
    <row r="247" spans="1:13" s="110" customFormat="1" ht="27" customHeight="1">
      <c r="A247" s="87">
        <v>243</v>
      </c>
      <c r="B247" s="113" t="s">
        <v>3526</v>
      </c>
      <c r="C247" s="114">
        <v>6</v>
      </c>
      <c r="D247" s="114" t="s">
        <v>855</v>
      </c>
      <c r="E247" s="55" t="s">
        <v>3603</v>
      </c>
      <c r="F247" s="114" t="s">
        <v>925</v>
      </c>
      <c r="G247" s="114" t="s">
        <v>857</v>
      </c>
      <c r="H247" s="127">
        <v>385</v>
      </c>
      <c r="I247" s="127">
        <v>367</v>
      </c>
      <c r="J247" s="115" t="s">
        <v>3311</v>
      </c>
      <c r="K247" s="117" t="s">
        <v>3534</v>
      </c>
      <c r="L247" s="114" t="s">
        <v>3535</v>
      </c>
      <c r="M247" s="170"/>
    </row>
    <row r="248" spans="1:13" s="110" customFormat="1" ht="27" customHeight="1">
      <c r="A248" s="87">
        <v>244</v>
      </c>
      <c r="B248" s="113" t="s">
        <v>3526</v>
      </c>
      <c r="C248" s="117">
        <v>6</v>
      </c>
      <c r="D248" s="114" t="s">
        <v>855</v>
      </c>
      <c r="E248" s="121" t="s">
        <v>3604</v>
      </c>
      <c r="F248" s="114" t="s">
        <v>925</v>
      </c>
      <c r="G248" s="114" t="s">
        <v>857</v>
      </c>
      <c r="H248" s="122">
        <v>747</v>
      </c>
      <c r="I248" s="122">
        <v>716</v>
      </c>
      <c r="J248" s="115" t="s">
        <v>3311</v>
      </c>
      <c r="K248" s="117" t="s">
        <v>3558</v>
      </c>
      <c r="L248" s="36" t="s">
        <v>3559</v>
      </c>
      <c r="M248" s="170"/>
    </row>
    <row r="249" spans="1:13" s="110" customFormat="1" ht="27" customHeight="1">
      <c r="A249" s="87">
        <v>245</v>
      </c>
      <c r="B249" s="113" t="s">
        <v>3526</v>
      </c>
      <c r="C249" s="114">
        <v>6</v>
      </c>
      <c r="D249" s="114" t="s">
        <v>855</v>
      </c>
      <c r="E249" s="115" t="s">
        <v>3605</v>
      </c>
      <c r="F249" s="114" t="s">
        <v>925</v>
      </c>
      <c r="G249" s="114" t="s">
        <v>857</v>
      </c>
      <c r="H249" s="116">
        <v>39</v>
      </c>
      <c r="I249" s="116">
        <v>37</v>
      </c>
      <c r="J249" s="115" t="s">
        <v>3538</v>
      </c>
      <c r="K249" s="117" t="s">
        <v>3539</v>
      </c>
      <c r="L249" s="114" t="s">
        <v>3540</v>
      </c>
      <c r="M249" s="170"/>
    </row>
    <row r="250" spans="1:13" s="110" customFormat="1" ht="27" customHeight="1">
      <c r="A250" s="87">
        <v>246</v>
      </c>
      <c r="B250" s="113" t="s">
        <v>3526</v>
      </c>
      <c r="C250" s="114">
        <v>6</v>
      </c>
      <c r="D250" s="114" t="s">
        <v>855</v>
      </c>
      <c r="E250" s="115" t="s">
        <v>3606</v>
      </c>
      <c r="F250" s="114" t="s">
        <v>925</v>
      </c>
      <c r="G250" s="114" t="s">
        <v>857</v>
      </c>
      <c r="H250" s="116">
        <v>54</v>
      </c>
      <c r="I250" s="116">
        <v>51</v>
      </c>
      <c r="J250" s="115" t="s">
        <v>3538</v>
      </c>
      <c r="K250" s="117" t="s">
        <v>3539</v>
      </c>
      <c r="L250" s="114" t="s">
        <v>3540</v>
      </c>
      <c r="M250" s="170"/>
    </row>
    <row r="251" spans="1:13" s="110" customFormat="1" ht="27" customHeight="1">
      <c r="A251" s="87">
        <v>247</v>
      </c>
      <c r="B251" s="113" t="s">
        <v>3526</v>
      </c>
      <c r="C251" s="114">
        <v>6</v>
      </c>
      <c r="D251" s="114" t="s">
        <v>855</v>
      </c>
      <c r="E251" s="115" t="s">
        <v>3607</v>
      </c>
      <c r="F251" s="114" t="s">
        <v>925</v>
      </c>
      <c r="G251" s="114" t="s">
        <v>857</v>
      </c>
      <c r="H251" s="116">
        <v>54</v>
      </c>
      <c r="I251" s="116">
        <v>50</v>
      </c>
      <c r="J251" s="115" t="s">
        <v>3538</v>
      </c>
      <c r="K251" s="117" t="s">
        <v>3539</v>
      </c>
      <c r="L251" s="114" t="s">
        <v>3540</v>
      </c>
      <c r="M251" s="170"/>
    </row>
    <row r="252" spans="1:13" s="110" customFormat="1" ht="27" customHeight="1">
      <c r="A252" s="87">
        <v>248</v>
      </c>
      <c r="B252" s="113" t="s">
        <v>3526</v>
      </c>
      <c r="C252" s="114">
        <v>6</v>
      </c>
      <c r="D252" s="114" t="s">
        <v>855</v>
      </c>
      <c r="E252" s="298" t="s">
        <v>3608</v>
      </c>
      <c r="F252" s="114" t="s">
        <v>3104</v>
      </c>
      <c r="G252" s="114" t="s">
        <v>857</v>
      </c>
      <c r="H252" s="116">
        <v>94</v>
      </c>
      <c r="I252" s="116">
        <v>88</v>
      </c>
      <c r="J252" s="115" t="s">
        <v>3538</v>
      </c>
      <c r="K252" s="117" t="s">
        <v>3609</v>
      </c>
      <c r="L252" s="114" t="s">
        <v>3610</v>
      </c>
    </row>
    <row r="253" spans="1:13" s="110" customFormat="1" ht="27" customHeight="1">
      <c r="A253" s="87">
        <v>249</v>
      </c>
      <c r="B253" s="113" t="s">
        <v>3526</v>
      </c>
      <c r="C253" s="114">
        <v>6</v>
      </c>
      <c r="D253" s="114" t="s">
        <v>855</v>
      </c>
      <c r="E253" s="115" t="s">
        <v>3611</v>
      </c>
      <c r="F253" s="114" t="s">
        <v>865</v>
      </c>
      <c r="G253" s="114" t="s">
        <v>857</v>
      </c>
      <c r="H253" s="116">
        <v>67</v>
      </c>
      <c r="I253" s="116">
        <v>63</v>
      </c>
      <c r="J253" s="115" t="s">
        <v>3538</v>
      </c>
      <c r="K253" s="117" t="s">
        <v>3612</v>
      </c>
      <c r="L253" s="114" t="s">
        <v>3613</v>
      </c>
    </row>
    <row r="254" spans="1:13" s="110" customFormat="1" ht="27" customHeight="1">
      <c r="A254" s="87">
        <v>250</v>
      </c>
      <c r="B254" s="113" t="s">
        <v>3526</v>
      </c>
      <c r="C254" s="114">
        <v>6</v>
      </c>
      <c r="D254" s="114" t="s">
        <v>855</v>
      </c>
      <c r="E254" s="111" t="s">
        <v>3614</v>
      </c>
      <c r="F254" s="112" t="s">
        <v>866</v>
      </c>
      <c r="G254" s="114" t="s">
        <v>857</v>
      </c>
      <c r="H254" s="118">
        <v>29</v>
      </c>
      <c r="I254" s="119">
        <v>27</v>
      </c>
      <c r="J254" s="115" t="s">
        <v>3538</v>
      </c>
      <c r="K254" s="117" t="s">
        <v>629</v>
      </c>
      <c r="L254" s="114" t="s">
        <v>630</v>
      </c>
    </row>
    <row r="255" spans="1:13" s="110" customFormat="1" ht="27" customHeight="1">
      <c r="A255" s="87">
        <v>251</v>
      </c>
      <c r="B255" s="113" t="s">
        <v>3615</v>
      </c>
      <c r="C255" s="114">
        <v>6</v>
      </c>
      <c r="D255" s="114" t="s">
        <v>3616</v>
      </c>
      <c r="E255" s="55" t="s">
        <v>3617</v>
      </c>
      <c r="F255" s="114" t="s">
        <v>3618</v>
      </c>
      <c r="G255" s="114" t="s">
        <v>3619</v>
      </c>
      <c r="H255" s="127">
        <v>196</v>
      </c>
      <c r="I255" s="127">
        <v>185</v>
      </c>
      <c r="J255" s="115" t="s">
        <v>3620</v>
      </c>
      <c r="K255" s="117" t="s">
        <v>629</v>
      </c>
      <c r="L255" s="114" t="s">
        <v>630</v>
      </c>
    </row>
    <row r="256" spans="1:13" s="110" customFormat="1" ht="27" customHeight="1">
      <c r="A256" s="87">
        <v>252</v>
      </c>
      <c r="B256" s="113" t="s">
        <v>3615</v>
      </c>
      <c r="C256" s="114">
        <v>6</v>
      </c>
      <c r="D256" s="114" t="s">
        <v>3616</v>
      </c>
      <c r="E256" s="111" t="s">
        <v>3621</v>
      </c>
      <c r="F256" s="112" t="s">
        <v>3622</v>
      </c>
      <c r="G256" s="114" t="s">
        <v>3619</v>
      </c>
      <c r="H256" s="119">
        <v>140</v>
      </c>
      <c r="I256" s="119">
        <v>131</v>
      </c>
      <c r="J256" s="115" t="s">
        <v>3620</v>
      </c>
      <c r="K256" s="117" t="s">
        <v>629</v>
      </c>
      <c r="L256" s="114" t="s">
        <v>630</v>
      </c>
    </row>
    <row r="257" spans="1:13" s="110" customFormat="1" ht="27" customHeight="1">
      <c r="A257" s="87">
        <v>253</v>
      </c>
      <c r="B257" s="113" t="s">
        <v>3615</v>
      </c>
      <c r="C257" s="114">
        <v>6</v>
      </c>
      <c r="D257" s="114" t="s">
        <v>3616</v>
      </c>
      <c r="E257" s="55" t="s">
        <v>3623</v>
      </c>
      <c r="F257" s="114" t="s">
        <v>3622</v>
      </c>
      <c r="G257" s="114" t="s">
        <v>3619</v>
      </c>
      <c r="H257" s="127">
        <v>21</v>
      </c>
      <c r="I257" s="127">
        <v>19</v>
      </c>
      <c r="J257" s="115" t="s">
        <v>3620</v>
      </c>
      <c r="K257" s="117" t="s">
        <v>629</v>
      </c>
      <c r="L257" s="114" t="s">
        <v>630</v>
      </c>
    </row>
    <row r="258" spans="1:13" s="110" customFormat="1" ht="27" customHeight="1">
      <c r="A258" s="87">
        <v>254</v>
      </c>
      <c r="B258" s="113" t="s">
        <v>3615</v>
      </c>
      <c r="C258" s="114">
        <v>6</v>
      </c>
      <c r="D258" s="114" t="s">
        <v>3616</v>
      </c>
      <c r="E258" s="55" t="s">
        <v>3624</v>
      </c>
      <c r="F258" s="114" t="s">
        <v>3618</v>
      </c>
      <c r="G258" s="114" t="s">
        <v>3619</v>
      </c>
      <c r="H258" s="127">
        <v>292</v>
      </c>
      <c r="I258" s="127">
        <v>278</v>
      </c>
      <c r="J258" s="115" t="s">
        <v>3620</v>
      </c>
      <c r="K258" s="117" t="s">
        <v>629</v>
      </c>
      <c r="L258" s="114" t="s">
        <v>3625</v>
      </c>
    </row>
    <row r="259" spans="1:13" s="110" customFormat="1" ht="27" customHeight="1">
      <c r="A259" s="87">
        <v>255</v>
      </c>
      <c r="B259" s="113" t="s">
        <v>3615</v>
      </c>
      <c r="C259" s="114">
        <v>6</v>
      </c>
      <c r="D259" s="114" t="s">
        <v>3616</v>
      </c>
      <c r="E259" s="55" t="s">
        <v>3626</v>
      </c>
      <c r="F259" s="114" t="s">
        <v>3622</v>
      </c>
      <c r="G259" s="114" t="s">
        <v>3619</v>
      </c>
      <c r="H259" s="127">
        <v>51</v>
      </c>
      <c r="I259" s="127">
        <v>48</v>
      </c>
      <c r="J259" s="115" t="s">
        <v>3620</v>
      </c>
      <c r="K259" s="117" t="s">
        <v>3627</v>
      </c>
      <c r="L259" s="114" t="s">
        <v>631</v>
      </c>
      <c r="M259" s="168"/>
    </row>
    <row r="260" spans="1:13" s="110" customFormat="1" ht="27" customHeight="1">
      <c r="A260" s="87">
        <v>256</v>
      </c>
      <c r="B260" s="113" t="s">
        <v>3615</v>
      </c>
      <c r="C260" s="114">
        <v>6</v>
      </c>
      <c r="D260" s="114" t="s">
        <v>3616</v>
      </c>
      <c r="E260" s="55" t="s">
        <v>3628</v>
      </c>
      <c r="F260" s="114" t="s">
        <v>3622</v>
      </c>
      <c r="G260" s="114" t="s">
        <v>3619</v>
      </c>
      <c r="H260" s="127">
        <v>316</v>
      </c>
      <c r="I260" s="127">
        <v>301</v>
      </c>
      <c r="J260" s="115" t="s">
        <v>3620</v>
      </c>
      <c r="K260" s="117" t="s">
        <v>3629</v>
      </c>
      <c r="L260" s="114" t="s">
        <v>630</v>
      </c>
    </row>
    <row r="261" spans="1:13" s="110" customFormat="1" ht="27" customHeight="1">
      <c r="A261" s="87">
        <v>257</v>
      </c>
      <c r="B261" s="113" t="s">
        <v>3615</v>
      </c>
      <c r="C261" s="114">
        <v>6</v>
      </c>
      <c r="D261" s="114" t="s">
        <v>3616</v>
      </c>
      <c r="E261" s="55" t="s">
        <v>3630</v>
      </c>
      <c r="F261" s="114" t="s">
        <v>3631</v>
      </c>
      <c r="G261" s="114" t="s">
        <v>3619</v>
      </c>
      <c r="H261" s="127">
        <v>21</v>
      </c>
      <c r="I261" s="127">
        <v>20</v>
      </c>
      <c r="J261" s="115" t="s">
        <v>3620</v>
      </c>
      <c r="K261" s="117" t="s">
        <v>3629</v>
      </c>
      <c r="L261" s="114" t="s">
        <v>630</v>
      </c>
    </row>
    <row r="262" spans="1:13" s="110" customFormat="1" ht="27" customHeight="1">
      <c r="A262" s="87">
        <v>258</v>
      </c>
      <c r="B262" s="113" t="s">
        <v>3615</v>
      </c>
      <c r="C262" s="114">
        <v>6</v>
      </c>
      <c r="D262" s="114" t="s">
        <v>3616</v>
      </c>
      <c r="E262" s="55" t="s">
        <v>3632</v>
      </c>
      <c r="F262" s="114" t="s">
        <v>3622</v>
      </c>
      <c r="G262" s="114" t="s">
        <v>3619</v>
      </c>
      <c r="H262" s="127">
        <v>288</v>
      </c>
      <c r="I262" s="127">
        <v>274</v>
      </c>
      <c r="J262" s="115" t="s">
        <v>3620</v>
      </c>
      <c r="K262" s="117" t="s">
        <v>3629</v>
      </c>
      <c r="L262" s="114" t="s">
        <v>3625</v>
      </c>
    </row>
    <row r="263" spans="1:13" s="110" customFormat="1" ht="27" customHeight="1">
      <c r="A263" s="87">
        <v>259</v>
      </c>
      <c r="B263" s="113" t="s">
        <v>3615</v>
      </c>
      <c r="C263" s="114">
        <v>6</v>
      </c>
      <c r="D263" s="114" t="s">
        <v>3616</v>
      </c>
      <c r="E263" s="299" t="s">
        <v>3633</v>
      </c>
      <c r="F263" s="114" t="s">
        <v>3618</v>
      </c>
      <c r="G263" s="114" t="s">
        <v>3619</v>
      </c>
      <c r="H263" s="127">
        <v>282</v>
      </c>
      <c r="I263" s="127">
        <v>268</v>
      </c>
      <c r="J263" s="115" t="s">
        <v>3620</v>
      </c>
      <c r="K263" s="117" t="s">
        <v>3627</v>
      </c>
      <c r="L263" s="114" t="s">
        <v>3634</v>
      </c>
    </row>
    <row r="264" spans="1:13" s="110" customFormat="1" ht="27" customHeight="1">
      <c r="A264" s="87">
        <v>260</v>
      </c>
      <c r="B264" s="113" t="s">
        <v>3615</v>
      </c>
      <c r="C264" s="114">
        <v>6</v>
      </c>
      <c r="D264" s="114" t="s">
        <v>3616</v>
      </c>
      <c r="E264" s="55" t="s">
        <v>3635</v>
      </c>
      <c r="F264" s="114" t="s">
        <v>3618</v>
      </c>
      <c r="G264" s="114" t="s">
        <v>3619</v>
      </c>
      <c r="H264" s="127">
        <v>26</v>
      </c>
      <c r="I264" s="127">
        <v>24</v>
      </c>
      <c r="J264" s="115" t="s">
        <v>3620</v>
      </c>
      <c r="K264" s="117" t="s">
        <v>3629</v>
      </c>
      <c r="L264" s="114" t="s">
        <v>3625</v>
      </c>
    </row>
    <row r="265" spans="1:13" s="110" customFormat="1" ht="27" customHeight="1">
      <c r="A265" s="87">
        <v>261</v>
      </c>
      <c r="B265" s="113" t="s">
        <v>3615</v>
      </c>
      <c r="C265" s="114">
        <v>6</v>
      </c>
      <c r="D265" s="114" t="s">
        <v>3616</v>
      </c>
      <c r="E265" s="55" t="s">
        <v>3636</v>
      </c>
      <c r="F265" s="114" t="s">
        <v>3622</v>
      </c>
      <c r="G265" s="114" t="s">
        <v>3619</v>
      </c>
      <c r="H265" s="127">
        <v>74</v>
      </c>
      <c r="I265" s="172">
        <v>69</v>
      </c>
      <c r="J265" s="115" t="s">
        <v>3620</v>
      </c>
      <c r="K265" s="117" t="s">
        <v>3627</v>
      </c>
      <c r="L265" s="114" t="s">
        <v>3634</v>
      </c>
    </row>
    <row r="266" spans="1:13" s="110" customFormat="1" ht="27" customHeight="1">
      <c r="A266" s="87">
        <v>262</v>
      </c>
      <c r="B266" s="113" t="s">
        <v>3615</v>
      </c>
      <c r="C266" s="114">
        <v>6</v>
      </c>
      <c r="D266" s="114" t="s">
        <v>3616</v>
      </c>
      <c r="E266" s="92" t="s">
        <v>3637</v>
      </c>
      <c r="F266" s="92" t="s">
        <v>3622</v>
      </c>
      <c r="G266" s="114" t="s">
        <v>3619</v>
      </c>
      <c r="H266" s="173">
        <v>139</v>
      </c>
      <c r="I266" s="174">
        <v>130</v>
      </c>
      <c r="J266" s="115" t="s">
        <v>3620</v>
      </c>
      <c r="K266" s="117" t="s">
        <v>3629</v>
      </c>
      <c r="L266" s="114" t="s">
        <v>3625</v>
      </c>
      <c r="M266" s="175"/>
    </row>
    <row r="267" spans="1:13" s="110" customFormat="1" ht="27" customHeight="1">
      <c r="A267" s="87">
        <v>263</v>
      </c>
      <c r="B267" s="113" t="s">
        <v>3615</v>
      </c>
      <c r="C267" s="114">
        <v>6</v>
      </c>
      <c r="D267" s="114" t="s">
        <v>3616</v>
      </c>
      <c r="E267" s="55" t="s">
        <v>3638</v>
      </c>
      <c r="F267" s="114" t="s">
        <v>3622</v>
      </c>
      <c r="G267" s="114" t="s">
        <v>3619</v>
      </c>
      <c r="H267" s="127">
        <v>240</v>
      </c>
      <c r="I267" s="172">
        <v>228</v>
      </c>
      <c r="J267" s="115" t="s">
        <v>3620</v>
      </c>
      <c r="K267" s="117" t="s">
        <v>3627</v>
      </c>
      <c r="L267" s="114" t="s">
        <v>3634</v>
      </c>
    </row>
    <row r="268" spans="1:13" s="110" customFormat="1" ht="27" customHeight="1">
      <c r="A268" s="87">
        <v>264</v>
      </c>
      <c r="B268" s="113" t="s">
        <v>3615</v>
      </c>
      <c r="C268" s="114">
        <v>6</v>
      </c>
      <c r="D268" s="114" t="s">
        <v>3616</v>
      </c>
      <c r="E268" s="55" t="s">
        <v>3639</v>
      </c>
      <c r="F268" s="114" t="s">
        <v>3622</v>
      </c>
      <c r="G268" s="114" t="s">
        <v>3619</v>
      </c>
      <c r="H268" s="127">
        <v>257</v>
      </c>
      <c r="I268" s="172">
        <v>245</v>
      </c>
      <c r="J268" s="115" t="s">
        <v>3620</v>
      </c>
      <c r="K268" s="117" t="s">
        <v>629</v>
      </c>
      <c r="L268" s="114" t="s">
        <v>3625</v>
      </c>
    </row>
    <row r="269" spans="1:13" s="110" customFormat="1" ht="27" customHeight="1">
      <c r="A269" s="87">
        <v>265</v>
      </c>
      <c r="B269" s="113" t="s">
        <v>3615</v>
      </c>
      <c r="C269" s="114">
        <v>6</v>
      </c>
      <c r="D269" s="114" t="s">
        <v>3616</v>
      </c>
      <c r="E269" s="300" t="s">
        <v>3640</v>
      </c>
      <c r="F269" s="176" t="s">
        <v>3622</v>
      </c>
      <c r="G269" s="114" t="s">
        <v>3619</v>
      </c>
      <c r="H269" s="177">
        <v>189</v>
      </c>
      <c r="I269" s="178">
        <v>179</v>
      </c>
      <c r="J269" s="115" t="s">
        <v>3620</v>
      </c>
      <c r="K269" s="179" t="s">
        <v>3627</v>
      </c>
      <c r="L269" s="176" t="s">
        <v>3634</v>
      </c>
    </row>
    <row r="270" spans="1:13" s="168" customFormat="1" ht="27" customHeight="1">
      <c r="A270" s="87">
        <v>266</v>
      </c>
      <c r="B270" s="113" t="s">
        <v>3615</v>
      </c>
      <c r="C270" s="114">
        <v>6</v>
      </c>
      <c r="D270" s="114" t="s">
        <v>3616</v>
      </c>
      <c r="E270" s="300" t="s">
        <v>3641</v>
      </c>
      <c r="F270" s="176" t="s">
        <v>3622</v>
      </c>
      <c r="G270" s="114" t="s">
        <v>3619</v>
      </c>
      <c r="H270" s="177">
        <v>165</v>
      </c>
      <c r="I270" s="178">
        <v>152</v>
      </c>
      <c r="J270" s="115" t="s">
        <v>3620</v>
      </c>
      <c r="K270" s="179" t="s">
        <v>3627</v>
      </c>
      <c r="L270" s="176" t="s">
        <v>3634</v>
      </c>
      <c r="M270" s="110"/>
    </row>
    <row r="271" spans="1:13" s="110" customFormat="1" ht="27" customHeight="1">
      <c r="A271" s="87">
        <v>267</v>
      </c>
      <c r="B271" s="113" t="s">
        <v>3615</v>
      </c>
      <c r="C271" s="114">
        <v>6</v>
      </c>
      <c r="D271" s="114" t="s">
        <v>3616</v>
      </c>
      <c r="E271" s="300" t="s">
        <v>3642</v>
      </c>
      <c r="F271" s="176" t="s">
        <v>3622</v>
      </c>
      <c r="G271" s="114" t="s">
        <v>3619</v>
      </c>
      <c r="H271" s="177">
        <v>223</v>
      </c>
      <c r="I271" s="178">
        <v>212</v>
      </c>
      <c r="J271" s="115" t="s">
        <v>3620</v>
      </c>
      <c r="K271" s="179" t="s">
        <v>3627</v>
      </c>
      <c r="L271" s="176" t="s">
        <v>3634</v>
      </c>
    </row>
    <row r="272" spans="1:13" s="110" customFormat="1" ht="27" customHeight="1">
      <c r="A272" s="87">
        <v>268</v>
      </c>
      <c r="B272" s="113" t="s">
        <v>3615</v>
      </c>
      <c r="C272" s="114">
        <v>6</v>
      </c>
      <c r="D272" s="114" t="s">
        <v>3616</v>
      </c>
      <c r="E272" s="300" t="s">
        <v>3643</v>
      </c>
      <c r="F272" s="176" t="s">
        <v>3622</v>
      </c>
      <c r="G272" s="114" t="s">
        <v>3619</v>
      </c>
      <c r="H272" s="177">
        <v>278</v>
      </c>
      <c r="I272" s="178">
        <v>264</v>
      </c>
      <c r="J272" s="115" t="s">
        <v>3620</v>
      </c>
      <c r="K272" s="179" t="s">
        <v>3627</v>
      </c>
      <c r="L272" s="176" t="s">
        <v>631</v>
      </c>
    </row>
    <row r="273" spans="1:13" s="110" customFormat="1" ht="27" customHeight="1">
      <c r="A273" s="87">
        <v>269</v>
      </c>
      <c r="B273" s="113" t="s">
        <v>3615</v>
      </c>
      <c r="C273" s="114">
        <v>6</v>
      </c>
      <c r="D273" s="114" t="s">
        <v>3616</v>
      </c>
      <c r="E273" s="300" t="s">
        <v>3644</v>
      </c>
      <c r="F273" s="176" t="s">
        <v>3622</v>
      </c>
      <c r="G273" s="114" t="s">
        <v>3619</v>
      </c>
      <c r="H273" s="177">
        <v>253</v>
      </c>
      <c r="I273" s="178">
        <v>241</v>
      </c>
      <c r="J273" s="115" t="s">
        <v>3620</v>
      </c>
      <c r="K273" s="179" t="s">
        <v>3627</v>
      </c>
      <c r="L273" s="176" t="s">
        <v>631</v>
      </c>
    </row>
    <row r="274" spans="1:13" s="110" customFormat="1" ht="27" customHeight="1">
      <c r="A274" s="87">
        <v>270</v>
      </c>
      <c r="B274" s="113" t="s">
        <v>3615</v>
      </c>
      <c r="C274" s="114">
        <v>6</v>
      </c>
      <c r="D274" s="114" t="s">
        <v>3616</v>
      </c>
      <c r="E274" s="300" t="s">
        <v>3645</v>
      </c>
      <c r="F274" s="176" t="s">
        <v>3622</v>
      </c>
      <c r="G274" s="114" t="s">
        <v>3619</v>
      </c>
      <c r="H274" s="177">
        <v>358</v>
      </c>
      <c r="I274" s="178">
        <v>341</v>
      </c>
      <c r="J274" s="115" t="s">
        <v>3620</v>
      </c>
      <c r="K274" s="179" t="s">
        <v>3629</v>
      </c>
      <c r="L274" s="176" t="s">
        <v>630</v>
      </c>
    </row>
    <row r="275" spans="1:13" s="110" customFormat="1" ht="27" customHeight="1">
      <c r="A275" s="87">
        <v>271</v>
      </c>
      <c r="B275" s="113" t="s">
        <v>3615</v>
      </c>
      <c r="C275" s="114">
        <v>6</v>
      </c>
      <c r="D275" s="114" t="s">
        <v>3616</v>
      </c>
      <c r="E275" s="300" t="s">
        <v>3646</v>
      </c>
      <c r="F275" s="176" t="s">
        <v>3622</v>
      </c>
      <c r="G275" s="114" t="s">
        <v>3619</v>
      </c>
      <c r="H275" s="177">
        <v>229</v>
      </c>
      <c r="I275" s="178">
        <v>217</v>
      </c>
      <c r="J275" s="115" t="s">
        <v>3620</v>
      </c>
      <c r="K275" s="179" t="s">
        <v>3627</v>
      </c>
      <c r="L275" s="176" t="s">
        <v>631</v>
      </c>
    </row>
    <row r="276" spans="1:13" s="110" customFormat="1" ht="27" customHeight="1">
      <c r="A276" s="87">
        <v>272</v>
      </c>
      <c r="B276" s="113" t="s">
        <v>3615</v>
      </c>
      <c r="C276" s="114">
        <v>6</v>
      </c>
      <c r="D276" s="114" t="s">
        <v>3616</v>
      </c>
      <c r="E276" s="300" t="s">
        <v>3647</v>
      </c>
      <c r="F276" s="176" t="s">
        <v>3618</v>
      </c>
      <c r="G276" s="114" t="s">
        <v>3619</v>
      </c>
      <c r="H276" s="177">
        <v>104</v>
      </c>
      <c r="I276" s="178">
        <v>97</v>
      </c>
      <c r="J276" s="115" t="s">
        <v>3620</v>
      </c>
      <c r="K276" s="179" t="s">
        <v>3627</v>
      </c>
      <c r="L276" s="176" t="s">
        <v>631</v>
      </c>
    </row>
    <row r="277" spans="1:13" s="110" customFormat="1" ht="27" customHeight="1">
      <c r="A277" s="87">
        <v>273</v>
      </c>
      <c r="B277" s="113" t="s">
        <v>3615</v>
      </c>
      <c r="C277" s="114">
        <v>6</v>
      </c>
      <c r="D277" s="114" t="s">
        <v>3616</v>
      </c>
      <c r="E277" s="55" t="s">
        <v>3648</v>
      </c>
      <c r="F277" s="114" t="s">
        <v>3618</v>
      </c>
      <c r="G277" s="114" t="s">
        <v>3619</v>
      </c>
      <c r="H277" s="127">
        <v>297</v>
      </c>
      <c r="I277" s="172">
        <v>283</v>
      </c>
      <c r="J277" s="115" t="s">
        <v>3620</v>
      </c>
      <c r="K277" s="117" t="s">
        <v>3627</v>
      </c>
      <c r="L277" s="114" t="s">
        <v>631</v>
      </c>
    </row>
    <row r="278" spans="1:13" s="110" customFormat="1" ht="27" customHeight="1">
      <c r="A278" s="87">
        <v>274</v>
      </c>
      <c r="B278" s="113" t="s">
        <v>3615</v>
      </c>
      <c r="C278" s="114">
        <v>6</v>
      </c>
      <c r="D278" s="114" t="s">
        <v>3616</v>
      </c>
      <c r="E278" s="301" t="s">
        <v>3649</v>
      </c>
      <c r="F278" s="180" t="s">
        <v>3618</v>
      </c>
      <c r="G278" s="114" t="s">
        <v>3619</v>
      </c>
      <c r="H278" s="181">
        <v>307</v>
      </c>
      <c r="I278" s="182">
        <v>292</v>
      </c>
      <c r="J278" s="115" t="s">
        <v>3620</v>
      </c>
      <c r="K278" s="117" t="s">
        <v>3627</v>
      </c>
      <c r="L278" s="114" t="s">
        <v>3634</v>
      </c>
    </row>
    <row r="279" spans="1:13" s="110" customFormat="1" ht="27" customHeight="1">
      <c r="A279" s="87">
        <v>275</v>
      </c>
      <c r="B279" s="113" t="s">
        <v>3615</v>
      </c>
      <c r="C279" s="114">
        <v>6</v>
      </c>
      <c r="D279" s="114" t="s">
        <v>3616</v>
      </c>
      <c r="E279" s="300" t="s">
        <v>3650</v>
      </c>
      <c r="F279" s="176" t="s">
        <v>3622</v>
      </c>
      <c r="G279" s="114" t="s">
        <v>3619</v>
      </c>
      <c r="H279" s="177">
        <v>267</v>
      </c>
      <c r="I279" s="178">
        <v>254</v>
      </c>
      <c r="J279" s="115" t="s">
        <v>3620</v>
      </c>
      <c r="K279" s="179" t="s">
        <v>3627</v>
      </c>
      <c r="L279" s="176" t="s">
        <v>631</v>
      </c>
    </row>
    <row r="280" spans="1:13" s="110" customFormat="1" ht="27" customHeight="1">
      <c r="A280" s="87">
        <v>276</v>
      </c>
      <c r="B280" s="113" t="s">
        <v>3615</v>
      </c>
      <c r="C280" s="114">
        <v>6</v>
      </c>
      <c r="D280" s="114" t="s">
        <v>3616</v>
      </c>
      <c r="E280" s="55" t="s">
        <v>3651</v>
      </c>
      <c r="F280" s="114" t="s">
        <v>3618</v>
      </c>
      <c r="G280" s="114" t="s">
        <v>3619</v>
      </c>
      <c r="H280" s="127">
        <v>363</v>
      </c>
      <c r="I280" s="172">
        <v>346</v>
      </c>
      <c r="J280" s="115" t="s">
        <v>3620</v>
      </c>
      <c r="K280" s="117" t="s">
        <v>3627</v>
      </c>
      <c r="L280" s="114" t="s">
        <v>3634</v>
      </c>
    </row>
    <row r="281" spans="1:13" s="110" customFormat="1" ht="27" customHeight="1">
      <c r="A281" s="87">
        <v>277</v>
      </c>
      <c r="B281" s="113" t="s">
        <v>3615</v>
      </c>
      <c r="C281" s="117">
        <v>7</v>
      </c>
      <c r="D281" s="114" t="s">
        <v>3616</v>
      </c>
      <c r="E281" s="121" t="s">
        <v>3652</v>
      </c>
      <c r="F281" s="117" t="s">
        <v>3653</v>
      </c>
      <c r="G281" s="114" t="s">
        <v>3619</v>
      </c>
      <c r="H281" s="122">
        <v>2863</v>
      </c>
      <c r="I281" s="122">
        <v>2609</v>
      </c>
      <c r="J281" s="115" t="s">
        <v>3654</v>
      </c>
      <c r="K281" s="117" t="s">
        <v>3655</v>
      </c>
      <c r="L281" s="36" t="s">
        <v>3656</v>
      </c>
      <c r="M281" s="170"/>
    </row>
    <row r="282" spans="1:13" s="110" customFormat="1" ht="27" customHeight="1">
      <c r="A282" s="87">
        <v>278</v>
      </c>
      <c r="B282" s="113" t="s">
        <v>3615</v>
      </c>
      <c r="C282" s="117">
        <v>7</v>
      </c>
      <c r="D282" s="114" t="s">
        <v>3616</v>
      </c>
      <c r="E282" s="121" t="s">
        <v>3657</v>
      </c>
      <c r="F282" s="117" t="s">
        <v>3653</v>
      </c>
      <c r="G282" s="114" t="s">
        <v>3619</v>
      </c>
      <c r="H282" s="122">
        <v>3245</v>
      </c>
      <c r="I282" s="122">
        <v>2951</v>
      </c>
      <c r="J282" s="115" t="s">
        <v>3654</v>
      </c>
      <c r="K282" s="117" t="s">
        <v>3658</v>
      </c>
      <c r="L282" s="114" t="s">
        <v>3659</v>
      </c>
      <c r="M282" s="170"/>
    </row>
    <row r="283" spans="1:13" s="110" customFormat="1" ht="27" customHeight="1">
      <c r="A283" s="87">
        <v>279</v>
      </c>
      <c r="B283" s="113" t="s">
        <v>3615</v>
      </c>
      <c r="C283" s="117">
        <v>7</v>
      </c>
      <c r="D283" s="114" t="s">
        <v>3616</v>
      </c>
      <c r="E283" s="121" t="s">
        <v>3660</v>
      </c>
      <c r="F283" s="114" t="s">
        <v>3653</v>
      </c>
      <c r="G283" s="114" t="s">
        <v>3619</v>
      </c>
      <c r="H283" s="122">
        <v>2444</v>
      </c>
      <c r="I283" s="122">
        <v>2315</v>
      </c>
      <c r="J283" s="115" t="s">
        <v>3654</v>
      </c>
      <c r="K283" s="117" t="s">
        <v>3661</v>
      </c>
      <c r="L283" s="36" t="s">
        <v>3662</v>
      </c>
      <c r="M283" s="170"/>
    </row>
    <row r="284" spans="1:13" s="110" customFormat="1" ht="27" customHeight="1">
      <c r="A284" s="87">
        <v>280</v>
      </c>
      <c r="B284" s="113" t="s">
        <v>3615</v>
      </c>
      <c r="C284" s="114">
        <v>10</v>
      </c>
      <c r="D284" s="114" t="s">
        <v>3616</v>
      </c>
      <c r="E284" s="55" t="s">
        <v>3663</v>
      </c>
      <c r="F284" s="114" t="s">
        <v>3664</v>
      </c>
      <c r="G284" s="114" t="s">
        <v>3619</v>
      </c>
      <c r="H284" s="127">
        <v>643</v>
      </c>
      <c r="I284" s="127">
        <v>616</v>
      </c>
      <c r="J284" s="115" t="s">
        <v>3654</v>
      </c>
      <c r="K284" s="117" t="s">
        <v>3661</v>
      </c>
      <c r="L284" s="36" t="s">
        <v>3662</v>
      </c>
      <c r="M284" s="170"/>
    </row>
    <row r="285" spans="1:13" s="110" customFormat="1" ht="27" customHeight="1">
      <c r="A285" s="87">
        <v>281</v>
      </c>
      <c r="B285" s="113" t="s">
        <v>3615</v>
      </c>
      <c r="C285" s="117">
        <v>10</v>
      </c>
      <c r="D285" s="114" t="s">
        <v>3616</v>
      </c>
      <c r="E285" s="121" t="s">
        <v>3665</v>
      </c>
      <c r="F285" s="114" t="s">
        <v>3664</v>
      </c>
      <c r="G285" s="114" t="s">
        <v>3619</v>
      </c>
      <c r="H285" s="122">
        <v>1452</v>
      </c>
      <c r="I285" s="122">
        <v>1392</v>
      </c>
      <c r="J285" s="115" t="s">
        <v>3654</v>
      </c>
      <c r="K285" s="117" t="s">
        <v>3666</v>
      </c>
      <c r="L285" s="114" t="s">
        <v>3667</v>
      </c>
      <c r="M285" s="170"/>
    </row>
    <row r="286" spans="1:13" s="110" customFormat="1" ht="27" customHeight="1">
      <c r="A286" s="87">
        <v>282</v>
      </c>
      <c r="B286" s="113" t="s">
        <v>3615</v>
      </c>
      <c r="C286" s="117">
        <v>11</v>
      </c>
      <c r="D286" s="114" t="s">
        <v>3616</v>
      </c>
      <c r="E286" s="121" t="s">
        <v>3668</v>
      </c>
      <c r="F286" s="114" t="s">
        <v>3664</v>
      </c>
      <c r="G286" s="114" t="s">
        <v>3619</v>
      </c>
      <c r="H286" s="122">
        <v>529</v>
      </c>
      <c r="I286" s="122">
        <v>510</v>
      </c>
      <c r="J286" s="115" t="s">
        <v>3654</v>
      </c>
      <c r="K286" s="117" t="s">
        <v>3666</v>
      </c>
      <c r="L286" s="114" t="s">
        <v>3667</v>
      </c>
      <c r="M286" s="170"/>
    </row>
    <row r="287" spans="1:13" s="110" customFormat="1" ht="27" customHeight="1">
      <c r="A287" s="87">
        <v>283</v>
      </c>
      <c r="B287" s="113" t="s">
        <v>3615</v>
      </c>
      <c r="C287" s="114">
        <v>11</v>
      </c>
      <c r="D287" s="114" t="s">
        <v>3616</v>
      </c>
      <c r="E287" s="55" t="s">
        <v>3669</v>
      </c>
      <c r="F287" s="114" t="s">
        <v>3664</v>
      </c>
      <c r="G287" s="114" t="s">
        <v>3619</v>
      </c>
      <c r="H287" s="127">
        <v>1488</v>
      </c>
      <c r="I287" s="127">
        <v>1449</v>
      </c>
      <c r="J287" s="115" t="s">
        <v>3654</v>
      </c>
      <c r="K287" s="117" t="s">
        <v>3658</v>
      </c>
      <c r="L287" s="114" t="s">
        <v>3659</v>
      </c>
      <c r="M287" s="170"/>
    </row>
    <row r="288" spans="1:13" s="110" customFormat="1" ht="27" customHeight="1">
      <c r="A288" s="87">
        <v>284</v>
      </c>
      <c r="B288" s="113" t="s">
        <v>3615</v>
      </c>
      <c r="C288" s="117">
        <v>11</v>
      </c>
      <c r="D288" s="114" t="s">
        <v>3616</v>
      </c>
      <c r="E288" s="121" t="s">
        <v>3670</v>
      </c>
      <c r="F288" s="114" t="s">
        <v>3664</v>
      </c>
      <c r="G288" s="114" t="s">
        <v>3619</v>
      </c>
      <c r="H288" s="122">
        <v>539</v>
      </c>
      <c r="I288" s="122">
        <v>516</v>
      </c>
      <c r="J288" s="115" t="s">
        <v>3654</v>
      </c>
      <c r="K288" s="117" t="s">
        <v>3666</v>
      </c>
      <c r="L288" s="114" t="s">
        <v>3667</v>
      </c>
      <c r="M288" s="170"/>
    </row>
    <row r="289" spans="1:16" s="110" customFormat="1" ht="27" customHeight="1">
      <c r="A289" s="87">
        <v>285</v>
      </c>
      <c r="B289" s="113" t="s">
        <v>3615</v>
      </c>
      <c r="C289" s="114">
        <v>11</v>
      </c>
      <c r="D289" s="114" t="s">
        <v>3616</v>
      </c>
      <c r="E289" s="55" t="s">
        <v>3671</v>
      </c>
      <c r="F289" s="114" t="s">
        <v>3664</v>
      </c>
      <c r="G289" s="114" t="s">
        <v>3619</v>
      </c>
      <c r="H289" s="127">
        <v>810</v>
      </c>
      <c r="I289" s="127">
        <v>769</v>
      </c>
      <c r="J289" s="115" t="s">
        <v>3654</v>
      </c>
      <c r="K289" s="117" t="s">
        <v>3666</v>
      </c>
      <c r="L289" s="114" t="s">
        <v>3667</v>
      </c>
      <c r="M289" s="170"/>
    </row>
    <row r="290" spans="1:16" s="110" customFormat="1" ht="27" customHeight="1">
      <c r="A290" s="87">
        <v>286</v>
      </c>
      <c r="B290" s="113" t="s">
        <v>3615</v>
      </c>
      <c r="C290" s="117">
        <v>11</v>
      </c>
      <c r="D290" s="114" t="s">
        <v>3616</v>
      </c>
      <c r="E290" s="121" t="s">
        <v>3672</v>
      </c>
      <c r="F290" s="114" t="s">
        <v>3664</v>
      </c>
      <c r="G290" s="114" t="s">
        <v>3619</v>
      </c>
      <c r="H290" s="122">
        <v>1837</v>
      </c>
      <c r="I290" s="122">
        <v>1780</v>
      </c>
      <c r="J290" s="115" t="s">
        <v>3654</v>
      </c>
      <c r="K290" s="117" t="s">
        <v>3661</v>
      </c>
      <c r="L290" s="36" t="s">
        <v>3662</v>
      </c>
      <c r="M290" s="170"/>
    </row>
    <row r="291" spans="1:16" s="110" customFormat="1" ht="27" customHeight="1">
      <c r="A291" s="87">
        <v>287</v>
      </c>
      <c r="B291" s="113" t="s">
        <v>3615</v>
      </c>
      <c r="C291" s="114">
        <v>11</v>
      </c>
      <c r="D291" s="114" t="s">
        <v>3616</v>
      </c>
      <c r="E291" s="55" t="s">
        <v>3673</v>
      </c>
      <c r="F291" s="114" t="s">
        <v>3664</v>
      </c>
      <c r="G291" s="114" t="s">
        <v>3619</v>
      </c>
      <c r="H291" s="127">
        <v>539</v>
      </c>
      <c r="I291" s="127">
        <v>516</v>
      </c>
      <c r="J291" s="115" t="s">
        <v>3654</v>
      </c>
      <c r="K291" s="117" t="s">
        <v>3666</v>
      </c>
      <c r="L291" s="114" t="s">
        <v>3667</v>
      </c>
      <c r="M291" s="170"/>
    </row>
    <row r="292" spans="1:16" s="110" customFormat="1" ht="27" customHeight="1">
      <c r="A292" s="87">
        <v>288</v>
      </c>
      <c r="B292" s="113" t="s">
        <v>3615</v>
      </c>
      <c r="C292" s="117">
        <v>12</v>
      </c>
      <c r="D292" s="114" t="s">
        <v>3616</v>
      </c>
      <c r="E292" s="121" t="s">
        <v>3674</v>
      </c>
      <c r="F292" s="114" t="s">
        <v>3664</v>
      </c>
      <c r="G292" s="114" t="s">
        <v>3619</v>
      </c>
      <c r="H292" s="122">
        <v>200</v>
      </c>
      <c r="I292" s="122">
        <v>192</v>
      </c>
      <c r="J292" s="115" t="s">
        <v>3654</v>
      </c>
      <c r="K292" s="117" t="s">
        <v>3655</v>
      </c>
      <c r="L292" s="36" t="s">
        <v>3656</v>
      </c>
      <c r="M292" s="170"/>
    </row>
    <row r="293" spans="1:16" s="110" customFormat="1" ht="27" customHeight="1">
      <c r="A293" s="87">
        <v>289</v>
      </c>
      <c r="B293" s="114" t="s">
        <v>3675</v>
      </c>
      <c r="C293" s="124">
        <v>6</v>
      </c>
      <c r="D293" s="114" t="s">
        <v>3616</v>
      </c>
      <c r="E293" s="75" t="s">
        <v>3676</v>
      </c>
      <c r="F293" s="114" t="s">
        <v>3653</v>
      </c>
      <c r="G293" s="114" t="s">
        <v>3619</v>
      </c>
      <c r="H293" s="183">
        <v>5171</v>
      </c>
      <c r="I293" s="183">
        <v>4717</v>
      </c>
      <c r="J293" s="124" t="s">
        <v>3654</v>
      </c>
      <c r="K293" s="124" t="s">
        <v>3677</v>
      </c>
      <c r="L293" s="75" t="s">
        <v>632</v>
      </c>
    </row>
    <row r="294" spans="1:16" s="110" customFormat="1" ht="27" customHeight="1">
      <c r="A294" s="87">
        <v>290</v>
      </c>
      <c r="B294" s="114" t="s">
        <v>3675</v>
      </c>
      <c r="C294" s="124">
        <v>6</v>
      </c>
      <c r="D294" s="114" t="s">
        <v>3616</v>
      </c>
      <c r="E294" s="75" t="s">
        <v>3678</v>
      </c>
      <c r="F294" s="114" t="s">
        <v>3664</v>
      </c>
      <c r="G294" s="114" t="s">
        <v>3619</v>
      </c>
      <c r="H294" s="183">
        <v>1051</v>
      </c>
      <c r="I294" s="183">
        <v>1006</v>
      </c>
      <c r="J294" s="124" t="s">
        <v>3654</v>
      </c>
      <c r="K294" s="124" t="s">
        <v>3679</v>
      </c>
      <c r="L294" s="75" t="s">
        <v>633</v>
      </c>
    </row>
    <row r="295" spans="1:16" s="110" customFormat="1" ht="27" customHeight="1">
      <c r="A295" s="87">
        <v>291</v>
      </c>
      <c r="B295" s="114" t="s">
        <v>3675</v>
      </c>
      <c r="C295" s="124">
        <v>6</v>
      </c>
      <c r="D295" s="114" t="s">
        <v>3616</v>
      </c>
      <c r="E295" s="75" t="s">
        <v>3680</v>
      </c>
      <c r="F295" s="114" t="s">
        <v>3653</v>
      </c>
      <c r="G295" s="114" t="s">
        <v>3619</v>
      </c>
      <c r="H295" s="183">
        <v>3026</v>
      </c>
      <c r="I295" s="183">
        <v>2828</v>
      </c>
      <c r="J295" s="124" t="s">
        <v>3654</v>
      </c>
      <c r="K295" s="124" t="s">
        <v>3681</v>
      </c>
      <c r="L295" s="75" t="s">
        <v>634</v>
      </c>
    </row>
    <row r="296" spans="1:16" s="110" customFormat="1" ht="27" customHeight="1">
      <c r="A296" s="87">
        <v>292</v>
      </c>
      <c r="B296" s="114" t="s">
        <v>3675</v>
      </c>
      <c r="C296" s="124">
        <v>5</v>
      </c>
      <c r="D296" s="114" t="s">
        <v>3616</v>
      </c>
      <c r="E296" s="75" t="s">
        <v>3682</v>
      </c>
      <c r="F296" s="114" t="s">
        <v>3664</v>
      </c>
      <c r="G296" s="114" t="s">
        <v>3619</v>
      </c>
      <c r="H296" s="183">
        <v>61</v>
      </c>
      <c r="I296" s="183">
        <v>56</v>
      </c>
      <c r="J296" s="124" t="s">
        <v>3654</v>
      </c>
      <c r="K296" s="124" t="s">
        <v>3683</v>
      </c>
      <c r="L296" s="75" t="s">
        <v>635</v>
      </c>
    </row>
    <row r="297" spans="1:16" s="110" customFormat="1" ht="27" customHeight="1">
      <c r="A297" s="87">
        <v>293</v>
      </c>
      <c r="B297" s="114" t="s">
        <v>3675</v>
      </c>
      <c r="C297" s="124">
        <v>5</v>
      </c>
      <c r="D297" s="114" t="s">
        <v>3616</v>
      </c>
      <c r="E297" s="75" t="s">
        <v>3684</v>
      </c>
      <c r="F297" s="114" t="s">
        <v>3664</v>
      </c>
      <c r="G297" s="114" t="s">
        <v>3619</v>
      </c>
      <c r="H297" s="183">
        <v>1222</v>
      </c>
      <c r="I297" s="183">
        <f>587+579</f>
        <v>1166</v>
      </c>
      <c r="J297" s="124" t="s">
        <v>3654</v>
      </c>
      <c r="K297" s="124" t="s">
        <v>3681</v>
      </c>
      <c r="L297" s="75" t="s">
        <v>634</v>
      </c>
    </row>
    <row r="298" spans="1:16" s="110" customFormat="1" ht="27" customHeight="1">
      <c r="A298" s="87">
        <v>294</v>
      </c>
      <c r="B298" s="114" t="s">
        <v>3675</v>
      </c>
      <c r="C298" s="124">
        <v>5</v>
      </c>
      <c r="D298" s="114" t="s">
        <v>3616</v>
      </c>
      <c r="E298" s="75" t="s">
        <v>3685</v>
      </c>
      <c r="F298" s="114" t="s">
        <v>3664</v>
      </c>
      <c r="G298" s="114" t="s">
        <v>3619</v>
      </c>
      <c r="H298" s="183">
        <v>1524</v>
      </c>
      <c r="I298" s="183">
        <f>72+544+469+363</f>
        <v>1448</v>
      </c>
      <c r="J298" s="124" t="s">
        <v>3654</v>
      </c>
      <c r="K298" s="124" t="s">
        <v>3686</v>
      </c>
      <c r="L298" s="75" t="s">
        <v>636</v>
      </c>
    </row>
    <row r="299" spans="1:16" s="110" customFormat="1" ht="27" customHeight="1">
      <c r="A299" s="87">
        <v>295</v>
      </c>
      <c r="B299" s="114" t="s">
        <v>3675</v>
      </c>
      <c r="C299" s="124">
        <v>5</v>
      </c>
      <c r="D299" s="114" t="s">
        <v>3616</v>
      </c>
      <c r="E299" s="75" t="s">
        <v>3687</v>
      </c>
      <c r="F299" s="114" t="s">
        <v>3664</v>
      </c>
      <c r="G299" s="114" t="s">
        <v>3619</v>
      </c>
      <c r="H299" s="183">
        <v>1480</v>
      </c>
      <c r="I299" s="183">
        <f>1261+150</f>
        <v>1411</v>
      </c>
      <c r="J299" s="124" t="s">
        <v>3654</v>
      </c>
      <c r="K299" s="124" t="s">
        <v>3683</v>
      </c>
      <c r="L299" s="75" t="s">
        <v>635</v>
      </c>
    </row>
    <row r="300" spans="1:16" s="110" customFormat="1" ht="27" customHeight="1">
      <c r="A300" s="87">
        <v>296</v>
      </c>
      <c r="B300" s="114" t="s">
        <v>3675</v>
      </c>
      <c r="C300" s="124">
        <v>5</v>
      </c>
      <c r="D300" s="114" t="s">
        <v>3616</v>
      </c>
      <c r="E300" s="75" t="s">
        <v>3688</v>
      </c>
      <c r="F300" s="114" t="s">
        <v>3664</v>
      </c>
      <c r="G300" s="114" t="s">
        <v>3619</v>
      </c>
      <c r="H300" s="183">
        <f>1232+588</f>
        <v>1820</v>
      </c>
      <c r="I300" s="183">
        <f>1181+588</f>
        <v>1769</v>
      </c>
      <c r="J300" s="124" t="s">
        <v>3654</v>
      </c>
      <c r="K300" s="124" t="s">
        <v>3683</v>
      </c>
      <c r="L300" s="75" t="s">
        <v>635</v>
      </c>
      <c r="P300" s="110" t="s">
        <v>3689</v>
      </c>
    </row>
    <row r="301" spans="1:16" s="110" customFormat="1" ht="27" customHeight="1">
      <c r="A301" s="87">
        <v>297</v>
      </c>
      <c r="B301" s="114" t="s">
        <v>3675</v>
      </c>
      <c r="C301" s="124">
        <v>5</v>
      </c>
      <c r="D301" s="114" t="s">
        <v>3616</v>
      </c>
      <c r="E301" s="75" t="s">
        <v>3690</v>
      </c>
      <c r="F301" s="114" t="s">
        <v>3664</v>
      </c>
      <c r="G301" s="114" t="s">
        <v>3619</v>
      </c>
      <c r="H301" s="183">
        <v>76</v>
      </c>
      <c r="I301" s="183">
        <v>72</v>
      </c>
      <c r="J301" s="124" t="s">
        <v>3654</v>
      </c>
      <c r="K301" s="124" t="s">
        <v>3683</v>
      </c>
      <c r="L301" s="75" t="s">
        <v>635</v>
      </c>
    </row>
    <row r="302" spans="1:16" s="110" customFormat="1" ht="27" customHeight="1">
      <c r="A302" s="87">
        <v>298</v>
      </c>
      <c r="B302" s="114" t="s">
        <v>3675</v>
      </c>
      <c r="C302" s="124">
        <v>5</v>
      </c>
      <c r="D302" s="114" t="s">
        <v>3616</v>
      </c>
      <c r="E302" s="75" t="s">
        <v>3691</v>
      </c>
      <c r="F302" s="114" t="s">
        <v>3664</v>
      </c>
      <c r="G302" s="114" t="s">
        <v>3619</v>
      </c>
      <c r="H302" s="183">
        <v>550</v>
      </c>
      <c r="I302" s="183">
        <v>534</v>
      </c>
      <c r="J302" s="124" t="s">
        <v>3654</v>
      </c>
      <c r="K302" s="124" t="s">
        <v>3683</v>
      </c>
      <c r="L302" s="75" t="s">
        <v>635</v>
      </c>
    </row>
    <row r="303" spans="1:16" s="110" customFormat="1" ht="27" customHeight="1">
      <c r="A303" s="87">
        <v>299</v>
      </c>
      <c r="B303" s="114" t="s">
        <v>3675</v>
      </c>
      <c r="C303" s="124">
        <v>5</v>
      </c>
      <c r="D303" s="114" t="s">
        <v>3616</v>
      </c>
      <c r="E303" s="75" t="s">
        <v>3692</v>
      </c>
      <c r="F303" s="114" t="s">
        <v>3664</v>
      </c>
      <c r="G303" s="114" t="s">
        <v>3619</v>
      </c>
      <c r="H303" s="183">
        <v>204</v>
      </c>
      <c r="I303" s="183">
        <v>192</v>
      </c>
      <c r="J303" s="124" t="s">
        <v>3654</v>
      </c>
      <c r="K303" s="124" t="s">
        <v>3693</v>
      </c>
      <c r="L303" s="75" t="s">
        <v>637</v>
      </c>
    </row>
    <row r="304" spans="1:16" s="110" customFormat="1" ht="27" customHeight="1">
      <c r="A304" s="87">
        <v>300</v>
      </c>
      <c r="B304" s="114" t="s">
        <v>3675</v>
      </c>
      <c r="C304" s="124">
        <v>5</v>
      </c>
      <c r="D304" s="114" t="s">
        <v>3616</v>
      </c>
      <c r="E304" s="75" t="s">
        <v>3694</v>
      </c>
      <c r="F304" s="114" t="s">
        <v>3664</v>
      </c>
      <c r="G304" s="114" t="s">
        <v>3619</v>
      </c>
      <c r="H304" s="183">
        <v>87</v>
      </c>
      <c r="I304" s="183">
        <v>81</v>
      </c>
      <c r="J304" s="124" t="s">
        <v>3654</v>
      </c>
      <c r="K304" s="124" t="s">
        <v>3693</v>
      </c>
      <c r="L304" s="75" t="s">
        <v>637</v>
      </c>
    </row>
    <row r="305" spans="1:12" s="110" customFormat="1" ht="27" customHeight="1">
      <c r="A305" s="87">
        <v>301</v>
      </c>
      <c r="B305" s="114" t="s">
        <v>3675</v>
      </c>
      <c r="C305" s="124">
        <v>5</v>
      </c>
      <c r="D305" s="114" t="s">
        <v>3616</v>
      </c>
      <c r="E305" s="75" t="s">
        <v>3695</v>
      </c>
      <c r="F305" s="114" t="s">
        <v>3664</v>
      </c>
      <c r="G305" s="114" t="s">
        <v>3619</v>
      </c>
      <c r="H305" s="183">
        <v>843</v>
      </c>
      <c r="I305" s="183">
        <v>803</v>
      </c>
      <c r="J305" s="124" t="s">
        <v>3654</v>
      </c>
      <c r="K305" s="124" t="s">
        <v>3679</v>
      </c>
      <c r="L305" s="75" t="s">
        <v>633</v>
      </c>
    </row>
    <row r="306" spans="1:12" s="110" customFormat="1" ht="27" customHeight="1">
      <c r="A306" s="87">
        <v>302</v>
      </c>
      <c r="B306" s="114" t="s">
        <v>3675</v>
      </c>
      <c r="C306" s="124">
        <v>5</v>
      </c>
      <c r="D306" s="114" t="s">
        <v>3616</v>
      </c>
      <c r="E306" s="75" t="s">
        <v>3696</v>
      </c>
      <c r="F306" s="114" t="s">
        <v>3664</v>
      </c>
      <c r="G306" s="114" t="s">
        <v>3619</v>
      </c>
      <c r="H306" s="183">
        <v>528</v>
      </c>
      <c r="I306" s="183">
        <v>506</v>
      </c>
      <c r="J306" s="124" t="s">
        <v>3654</v>
      </c>
      <c r="K306" s="124" t="s">
        <v>3693</v>
      </c>
      <c r="L306" s="75" t="s">
        <v>637</v>
      </c>
    </row>
    <row r="307" spans="1:12" s="110" customFormat="1" ht="27" customHeight="1">
      <c r="A307" s="87">
        <v>303</v>
      </c>
      <c r="B307" s="114" t="s">
        <v>3675</v>
      </c>
      <c r="C307" s="124">
        <v>5</v>
      </c>
      <c r="D307" s="114" t="s">
        <v>3616</v>
      </c>
      <c r="E307" s="75" t="s">
        <v>3697</v>
      </c>
      <c r="F307" s="114" t="s">
        <v>3664</v>
      </c>
      <c r="G307" s="114" t="s">
        <v>3619</v>
      </c>
      <c r="H307" s="183">
        <v>90</v>
      </c>
      <c r="I307" s="183">
        <v>85</v>
      </c>
      <c r="J307" s="124" t="s">
        <v>3654</v>
      </c>
      <c r="K307" s="124" t="s">
        <v>3693</v>
      </c>
      <c r="L307" s="75" t="s">
        <v>637</v>
      </c>
    </row>
    <row r="308" spans="1:12" s="110" customFormat="1" ht="27" customHeight="1">
      <c r="A308" s="87">
        <v>304</v>
      </c>
      <c r="B308" s="114" t="s">
        <v>3675</v>
      </c>
      <c r="C308" s="124">
        <v>5</v>
      </c>
      <c r="D308" s="114" t="s">
        <v>3616</v>
      </c>
      <c r="E308" s="75" t="s">
        <v>3698</v>
      </c>
      <c r="F308" s="114" t="s">
        <v>3664</v>
      </c>
      <c r="G308" s="114" t="s">
        <v>3619</v>
      </c>
      <c r="H308" s="183">
        <v>268</v>
      </c>
      <c r="I308" s="183">
        <v>256</v>
      </c>
      <c r="J308" s="124" t="s">
        <v>3654</v>
      </c>
      <c r="K308" s="124" t="s">
        <v>3693</v>
      </c>
      <c r="L308" s="75" t="s">
        <v>637</v>
      </c>
    </row>
    <row r="309" spans="1:12" s="110" customFormat="1" ht="27" customHeight="1">
      <c r="A309" s="87">
        <v>305</v>
      </c>
      <c r="B309" s="114" t="s">
        <v>3675</v>
      </c>
      <c r="C309" s="124">
        <v>5</v>
      </c>
      <c r="D309" s="114" t="s">
        <v>3616</v>
      </c>
      <c r="E309" s="75" t="s">
        <v>3699</v>
      </c>
      <c r="F309" s="114" t="s">
        <v>3664</v>
      </c>
      <c r="G309" s="114" t="s">
        <v>3619</v>
      </c>
      <c r="H309" s="183">
        <v>1265</v>
      </c>
      <c r="I309" s="183">
        <f>689+530</f>
        <v>1219</v>
      </c>
      <c r="J309" s="124" t="s">
        <v>3654</v>
      </c>
      <c r="K309" s="124" t="s">
        <v>3686</v>
      </c>
      <c r="L309" s="75" t="s">
        <v>636</v>
      </c>
    </row>
    <row r="310" spans="1:12" s="110" customFormat="1" ht="27" customHeight="1">
      <c r="A310" s="87">
        <v>306</v>
      </c>
      <c r="B310" s="114" t="s">
        <v>3675</v>
      </c>
      <c r="C310" s="124">
        <v>5</v>
      </c>
      <c r="D310" s="114" t="s">
        <v>3616</v>
      </c>
      <c r="E310" s="75" t="s">
        <v>3700</v>
      </c>
      <c r="F310" s="114" t="s">
        <v>3664</v>
      </c>
      <c r="G310" s="114" t="s">
        <v>3619</v>
      </c>
      <c r="H310" s="183">
        <v>609</v>
      </c>
      <c r="I310" s="183">
        <v>609</v>
      </c>
      <c r="J310" s="124" t="s">
        <v>3654</v>
      </c>
      <c r="K310" s="124" t="s">
        <v>3686</v>
      </c>
      <c r="L310" s="75" t="s">
        <v>636</v>
      </c>
    </row>
    <row r="311" spans="1:12" s="110" customFormat="1" ht="27" customHeight="1">
      <c r="A311" s="87">
        <v>307</v>
      </c>
      <c r="B311" s="114" t="s">
        <v>3675</v>
      </c>
      <c r="C311" s="124">
        <v>5</v>
      </c>
      <c r="D311" s="114" t="s">
        <v>3616</v>
      </c>
      <c r="E311" s="75" t="s">
        <v>3701</v>
      </c>
      <c r="F311" s="114" t="s">
        <v>3664</v>
      </c>
      <c r="G311" s="114" t="s">
        <v>3619</v>
      </c>
      <c r="H311" s="183">
        <v>874</v>
      </c>
      <c r="I311" s="183">
        <v>833</v>
      </c>
      <c r="J311" s="124" t="s">
        <v>3654</v>
      </c>
      <c r="K311" s="124" t="s">
        <v>3686</v>
      </c>
      <c r="L311" s="75" t="s">
        <v>636</v>
      </c>
    </row>
    <row r="312" spans="1:12" s="110" customFormat="1" ht="27" customHeight="1">
      <c r="A312" s="87">
        <v>308</v>
      </c>
      <c r="B312" s="114" t="s">
        <v>3675</v>
      </c>
      <c r="C312" s="124">
        <v>5</v>
      </c>
      <c r="D312" s="114" t="s">
        <v>3616</v>
      </c>
      <c r="E312" s="75" t="s">
        <v>3702</v>
      </c>
      <c r="F312" s="114" t="s">
        <v>3664</v>
      </c>
      <c r="G312" s="114" t="s">
        <v>3619</v>
      </c>
      <c r="H312" s="183">
        <v>566</v>
      </c>
      <c r="I312" s="183">
        <v>550</v>
      </c>
      <c r="J312" s="124" t="s">
        <v>3654</v>
      </c>
      <c r="K312" s="124" t="s">
        <v>3686</v>
      </c>
      <c r="L312" s="75" t="s">
        <v>636</v>
      </c>
    </row>
    <row r="313" spans="1:12" s="110" customFormat="1" ht="27" customHeight="1">
      <c r="A313" s="87">
        <v>309</v>
      </c>
      <c r="B313" s="114" t="s">
        <v>3675</v>
      </c>
      <c r="C313" s="124">
        <v>5</v>
      </c>
      <c r="D313" s="114" t="s">
        <v>3616</v>
      </c>
      <c r="E313" s="75" t="s">
        <v>3703</v>
      </c>
      <c r="F313" s="114" t="s">
        <v>3664</v>
      </c>
      <c r="G313" s="114" t="s">
        <v>3619</v>
      </c>
      <c r="H313" s="183">
        <v>546</v>
      </c>
      <c r="I313" s="183">
        <v>534</v>
      </c>
      <c r="J313" s="124" t="s">
        <v>3654</v>
      </c>
      <c r="K313" s="124" t="s">
        <v>3686</v>
      </c>
      <c r="L313" s="75" t="s">
        <v>636</v>
      </c>
    </row>
    <row r="314" spans="1:12" s="110" customFormat="1" ht="27" customHeight="1">
      <c r="A314" s="87">
        <v>310</v>
      </c>
      <c r="B314" s="114" t="s">
        <v>3675</v>
      </c>
      <c r="C314" s="124">
        <v>5</v>
      </c>
      <c r="D314" s="114" t="s">
        <v>3616</v>
      </c>
      <c r="E314" s="75" t="s">
        <v>3704</v>
      </c>
      <c r="F314" s="114" t="s">
        <v>3664</v>
      </c>
      <c r="G314" s="114" t="s">
        <v>3619</v>
      </c>
      <c r="H314" s="183">
        <v>598</v>
      </c>
      <c r="I314" s="183">
        <v>586</v>
      </c>
      <c r="J314" s="124" t="s">
        <v>3654</v>
      </c>
      <c r="K314" s="124" t="s">
        <v>3683</v>
      </c>
      <c r="L314" s="75" t="s">
        <v>635</v>
      </c>
    </row>
    <row r="315" spans="1:12" s="110" customFormat="1" ht="27" customHeight="1">
      <c r="A315" s="87">
        <v>311</v>
      </c>
      <c r="B315" s="114" t="s">
        <v>3675</v>
      </c>
      <c r="C315" s="124">
        <v>5</v>
      </c>
      <c r="D315" s="114" t="s">
        <v>3616</v>
      </c>
      <c r="E315" s="75" t="s">
        <v>3705</v>
      </c>
      <c r="F315" s="114" t="s">
        <v>3664</v>
      </c>
      <c r="G315" s="114" t="s">
        <v>3619</v>
      </c>
      <c r="H315" s="183">
        <v>584</v>
      </c>
      <c r="I315" s="183">
        <v>559</v>
      </c>
      <c r="J315" s="124" t="s">
        <v>3654</v>
      </c>
      <c r="K315" s="124" t="s">
        <v>3706</v>
      </c>
      <c r="L315" s="75" t="s">
        <v>638</v>
      </c>
    </row>
    <row r="316" spans="1:12" s="110" customFormat="1" ht="27" customHeight="1">
      <c r="A316" s="87">
        <v>312</v>
      </c>
      <c r="B316" s="114" t="s">
        <v>3675</v>
      </c>
      <c r="C316" s="124">
        <v>5</v>
      </c>
      <c r="D316" s="114" t="s">
        <v>3616</v>
      </c>
      <c r="E316" s="75" t="s">
        <v>3707</v>
      </c>
      <c r="F316" s="114" t="s">
        <v>3664</v>
      </c>
      <c r="G316" s="114" t="s">
        <v>3619</v>
      </c>
      <c r="H316" s="183">
        <v>595</v>
      </c>
      <c r="I316" s="183">
        <v>569</v>
      </c>
      <c r="J316" s="124" t="s">
        <v>3654</v>
      </c>
      <c r="K316" s="124" t="s">
        <v>3706</v>
      </c>
      <c r="L316" s="75" t="s">
        <v>638</v>
      </c>
    </row>
    <row r="317" spans="1:12" s="110" customFormat="1" ht="27" customHeight="1">
      <c r="A317" s="87">
        <v>313</v>
      </c>
      <c r="B317" s="114" t="s">
        <v>3675</v>
      </c>
      <c r="C317" s="124">
        <v>5</v>
      </c>
      <c r="D317" s="114" t="s">
        <v>3616</v>
      </c>
      <c r="E317" s="75" t="s">
        <v>3708</v>
      </c>
      <c r="F317" s="114" t="s">
        <v>3664</v>
      </c>
      <c r="G317" s="114" t="s">
        <v>3619</v>
      </c>
      <c r="H317" s="183">
        <v>203</v>
      </c>
      <c r="I317" s="183">
        <f>72+119</f>
        <v>191</v>
      </c>
      <c r="J317" s="124" t="s">
        <v>3654</v>
      </c>
      <c r="K317" s="124" t="s">
        <v>3706</v>
      </c>
      <c r="L317" s="75" t="s">
        <v>638</v>
      </c>
    </row>
    <row r="318" spans="1:12" s="110" customFormat="1" ht="27" customHeight="1">
      <c r="A318" s="87">
        <v>314</v>
      </c>
      <c r="B318" s="114" t="s">
        <v>3675</v>
      </c>
      <c r="C318" s="124">
        <v>5</v>
      </c>
      <c r="D318" s="114" t="s">
        <v>3616</v>
      </c>
      <c r="E318" s="75" t="s">
        <v>3709</v>
      </c>
      <c r="F318" s="114" t="s">
        <v>3664</v>
      </c>
      <c r="G318" s="114" t="s">
        <v>3619</v>
      </c>
      <c r="H318" s="183">
        <v>1719</v>
      </c>
      <c r="I318" s="183">
        <f>486+1188</f>
        <v>1674</v>
      </c>
      <c r="J318" s="124" t="s">
        <v>3654</v>
      </c>
      <c r="K318" s="124" t="s">
        <v>3706</v>
      </c>
      <c r="L318" s="75" t="s">
        <v>638</v>
      </c>
    </row>
    <row r="319" spans="1:12" s="110" customFormat="1" ht="27" customHeight="1">
      <c r="A319" s="87">
        <v>315</v>
      </c>
      <c r="B319" s="114" t="s">
        <v>3675</v>
      </c>
      <c r="C319" s="124">
        <v>5</v>
      </c>
      <c r="D319" s="114" t="s">
        <v>3616</v>
      </c>
      <c r="E319" s="75" t="s">
        <v>3710</v>
      </c>
      <c r="F319" s="114" t="s">
        <v>3664</v>
      </c>
      <c r="G319" s="114" t="s">
        <v>3619</v>
      </c>
      <c r="H319" s="183">
        <v>72</v>
      </c>
      <c r="I319" s="183">
        <v>67</v>
      </c>
      <c r="J319" s="124" t="s">
        <v>3654</v>
      </c>
      <c r="K319" s="124" t="s">
        <v>3706</v>
      </c>
      <c r="L319" s="75" t="s">
        <v>638</v>
      </c>
    </row>
    <row r="320" spans="1:12" s="110" customFormat="1" ht="27" customHeight="1">
      <c r="A320" s="87">
        <v>316</v>
      </c>
      <c r="B320" s="114" t="s">
        <v>3675</v>
      </c>
      <c r="C320" s="124">
        <v>5</v>
      </c>
      <c r="D320" s="114" t="s">
        <v>3616</v>
      </c>
      <c r="E320" s="75" t="s">
        <v>3711</v>
      </c>
      <c r="F320" s="114" t="s">
        <v>3664</v>
      </c>
      <c r="G320" s="114" t="s">
        <v>3619</v>
      </c>
      <c r="H320" s="183">
        <v>478</v>
      </c>
      <c r="I320" s="183">
        <v>462</v>
      </c>
      <c r="J320" s="124" t="s">
        <v>3654</v>
      </c>
      <c r="K320" s="124" t="s">
        <v>3706</v>
      </c>
      <c r="L320" s="75" t="s">
        <v>638</v>
      </c>
    </row>
    <row r="321" spans="1:12" s="110" customFormat="1" ht="27" customHeight="1">
      <c r="A321" s="87">
        <v>317</v>
      </c>
      <c r="B321" s="114" t="s">
        <v>3675</v>
      </c>
      <c r="C321" s="124">
        <v>5</v>
      </c>
      <c r="D321" s="114" t="s">
        <v>3616</v>
      </c>
      <c r="E321" s="75" t="s">
        <v>3712</v>
      </c>
      <c r="F321" s="114" t="s">
        <v>3664</v>
      </c>
      <c r="G321" s="114" t="s">
        <v>3619</v>
      </c>
      <c r="H321" s="183">
        <v>176</v>
      </c>
      <c r="I321" s="183">
        <v>170</v>
      </c>
      <c r="J321" s="124" t="s">
        <v>3654</v>
      </c>
      <c r="K321" s="124" t="s">
        <v>3706</v>
      </c>
      <c r="L321" s="75" t="s">
        <v>638</v>
      </c>
    </row>
    <row r="322" spans="1:12" s="110" customFormat="1" ht="27" customHeight="1">
      <c r="A322" s="87">
        <v>318</v>
      </c>
      <c r="B322" s="114" t="s">
        <v>3675</v>
      </c>
      <c r="C322" s="124">
        <v>5</v>
      </c>
      <c r="D322" s="114" t="s">
        <v>3616</v>
      </c>
      <c r="E322" s="75" t="s">
        <v>3713</v>
      </c>
      <c r="F322" s="114" t="s">
        <v>3664</v>
      </c>
      <c r="G322" s="114" t="s">
        <v>3619</v>
      </c>
      <c r="H322" s="183">
        <v>1284</v>
      </c>
      <c r="I322" s="183">
        <f>384+326+75+72+363</f>
        <v>1220</v>
      </c>
      <c r="J322" s="124" t="s">
        <v>3654</v>
      </c>
      <c r="K322" s="124" t="s">
        <v>3677</v>
      </c>
      <c r="L322" s="75" t="s">
        <v>632</v>
      </c>
    </row>
    <row r="323" spans="1:12" s="110" customFormat="1" ht="27" customHeight="1">
      <c r="A323" s="87">
        <v>319</v>
      </c>
      <c r="B323" s="114" t="s">
        <v>3675</v>
      </c>
      <c r="C323" s="124">
        <v>5</v>
      </c>
      <c r="D323" s="114" t="s">
        <v>3616</v>
      </c>
      <c r="E323" s="75" t="s">
        <v>3714</v>
      </c>
      <c r="F323" s="114" t="s">
        <v>3664</v>
      </c>
      <c r="G323" s="114" t="s">
        <v>3619</v>
      </c>
      <c r="H323" s="183">
        <v>1205</v>
      </c>
      <c r="I323" s="183">
        <f>620+542</f>
        <v>1162</v>
      </c>
      <c r="J323" s="124" t="s">
        <v>3654</v>
      </c>
      <c r="K323" s="124" t="s">
        <v>3677</v>
      </c>
      <c r="L323" s="75" t="s">
        <v>632</v>
      </c>
    </row>
    <row r="324" spans="1:12" s="110" customFormat="1" ht="27" customHeight="1">
      <c r="A324" s="87">
        <v>320</v>
      </c>
      <c r="B324" s="114" t="s">
        <v>3675</v>
      </c>
      <c r="C324" s="124">
        <v>5</v>
      </c>
      <c r="D324" s="114" t="s">
        <v>3616</v>
      </c>
      <c r="E324" s="75" t="s">
        <v>3715</v>
      </c>
      <c r="F324" s="114" t="s">
        <v>3664</v>
      </c>
      <c r="G324" s="114" t="s">
        <v>3619</v>
      </c>
      <c r="H324" s="183">
        <v>520</v>
      </c>
      <c r="I324" s="183">
        <f>409+86</f>
        <v>495</v>
      </c>
      <c r="J324" s="124" t="s">
        <v>3654</v>
      </c>
      <c r="K324" s="124" t="s">
        <v>3677</v>
      </c>
      <c r="L324" s="75" t="s">
        <v>632</v>
      </c>
    </row>
    <row r="325" spans="1:12" s="110" customFormat="1" ht="27" customHeight="1">
      <c r="A325" s="87">
        <v>321</v>
      </c>
      <c r="B325" s="114" t="s">
        <v>3675</v>
      </c>
      <c r="C325" s="124">
        <v>5</v>
      </c>
      <c r="D325" s="114" t="s">
        <v>3616</v>
      </c>
      <c r="E325" s="75" t="s">
        <v>3716</v>
      </c>
      <c r="F325" s="114" t="s">
        <v>3664</v>
      </c>
      <c r="G325" s="114" t="s">
        <v>3619</v>
      </c>
      <c r="H325" s="183">
        <v>132</v>
      </c>
      <c r="I325" s="183">
        <v>125</v>
      </c>
      <c r="J325" s="124" t="s">
        <v>3654</v>
      </c>
      <c r="K325" s="124" t="s">
        <v>3677</v>
      </c>
      <c r="L325" s="75" t="s">
        <v>632</v>
      </c>
    </row>
    <row r="326" spans="1:12" s="110" customFormat="1" ht="27" customHeight="1">
      <c r="A326" s="87">
        <v>322</v>
      </c>
      <c r="B326" s="114" t="s">
        <v>3675</v>
      </c>
      <c r="C326" s="124">
        <v>5</v>
      </c>
      <c r="D326" s="114" t="s">
        <v>3616</v>
      </c>
      <c r="E326" s="75" t="s">
        <v>3717</v>
      </c>
      <c r="F326" s="114" t="s">
        <v>3664</v>
      </c>
      <c r="G326" s="114" t="s">
        <v>3619</v>
      </c>
      <c r="H326" s="183">
        <v>81</v>
      </c>
      <c r="I326" s="183">
        <v>76</v>
      </c>
      <c r="J326" s="124" t="s">
        <v>3654</v>
      </c>
      <c r="K326" s="124" t="s">
        <v>3706</v>
      </c>
      <c r="L326" s="75" t="s">
        <v>638</v>
      </c>
    </row>
    <row r="327" spans="1:12" s="110" customFormat="1" ht="27" customHeight="1">
      <c r="A327" s="87">
        <v>323</v>
      </c>
      <c r="B327" s="114" t="s">
        <v>3675</v>
      </c>
      <c r="C327" s="124">
        <v>5</v>
      </c>
      <c r="D327" s="114" t="s">
        <v>3616</v>
      </c>
      <c r="E327" s="75" t="s">
        <v>3718</v>
      </c>
      <c r="F327" s="114" t="s">
        <v>3664</v>
      </c>
      <c r="G327" s="114" t="s">
        <v>3619</v>
      </c>
      <c r="H327" s="183">
        <v>557</v>
      </c>
      <c r="I327" s="183">
        <v>545</v>
      </c>
      <c r="J327" s="124" t="s">
        <v>3654</v>
      </c>
      <c r="K327" s="124" t="s">
        <v>3677</v>
      </c>
      <c r="L327" s="75" t="s">
        <v>632</v>
      </c>
    </row>
    <row r="328" spans="1:12" s="110" customFormat="1" ht="27" customHeight="1">
      <c r="A328" s="87">
        <v>324</v>
      </c>
      <c r="B328" s="114" t="s">
        <v>3675</v>
      </c>
      <c r="C328" s="124">
        <v>5</v>
      </c>
      <c r="D328" s="114" t="s">
        <v>3616</v>
      </c>
      <c r="E328" s="75" t="s">
        <v>3719</v>
      </c>
      <c r="F328" s="114" t="s">
        <v>3653</v>
      </c>
      <c r="G328" s="114" t="s">
        <v>3619</v>
      </c>
      <c r="H328" s="183">
        <v>222</v>
      </c>
      <c r="I328" s="183">
        <v>207</v>
      </c>
      <c r="J328" s="124" t="s">
        <v>3654</v>
      </c>
      <c r="K328" s="124" t="s">
        <v>3686</v>
      </c>
      <c r="L328" s="75" t="s">
        <v>636</v>
      </c>
    </row>
    <row r="329" spans="1:12" s="110" customFormat="1" ht="27" customHeight="1">
      <c r="A329" s="87">
        <v>325</v>
      </c>
      <c r="B329" s="114" t="s">
        <v>3675</v>
      </c>
      <c r="C329" s="124">
        <v>5</v>
      </c>
      <c r="D329" s="114" t="s">
        <v>3616</v>
      </c>
      <c r="E329" s="75" t="s">
        <v>3720</v>
      </c>
      <c r="F329" s="114" t="s">
        <v>3664</v>
      </c>
      <c r="G329" s="114" t="s">
        <v>3619</v>
      </c>
      <c r="H329" s="183">
        <v>1571</v>
      </c>
      <c r="I329" s="183">
        <f>7+640+324+542</f>
        <v>1513</v>
      </c>
      <c r="J329" s="124" t="s">
        <v>3654</v>
      </c>
      <c r="K329" s="124" t="s">
        <v>3681</v>
      </c>
      <c r="L329" s="75" t="s">
        <v>634</v>
      </c>
    </row>
    <row r="330" spans="1:12" s="110" customFormat="1" ht="27" customHeight="1">
      <c r="A330" s="87">
        <v>326</v>
      </c>
      <c r="B330" s="114" t="s">
        <v>3675</v>
      </c>
      <c r="C330" s="124">
        <v>5</v>
      </c>
      <c r="D330" s="114" t="s">
        <v>3616</v>
      </c>
      <c r="E330" s="75" t="s">
        <v>3721</v>
      </c>
      <c r="F330" s="114" t="s">
        <v>3664</v>
      </c>
      <c r="G330" s="114" t="s">
        <v>3619</v>
      </c>
      <c r="H330" s="183">
        <v>251</v>
      </c>
      <c r="I330" s="183">
        <v>239</v>
      </c>
      <c r="J330" s="124" t="s">
        <v>3654</v>
      </c>
      <c r="K330" s="124" t="s">
        <v>3681</v>
      </c>
      <c r="L330" s="75" t="s">
        <v>634</v>
      </c>
    </row>
    <row r="331" spans="1:12" s="110" customFormat="1" ht="27" customHeight="1">
      <c r="A331" s="87">
        <v>327</v>
      </c>
      <c r="B331" s="114" t="s">
        <v>3675</v>
      </c>
      <c r="C331" s="124">
        <v>5</v>
      </c>
      <c r="D331" s="114" t="s">
        <v>3616</v>
      </c>
      <c r="E331" s="75" t="s">
        <v>3722</v>
      </c>
      <c r="F331" s="114" t="s">
        <v>3664</v>
      </c>
      <c r="G331" s="114" t="s">
        <v>3619</v>
      </c>
      <c r="H331" s="183">
        <v>1283</v>
      </c>
      <c r="I331" s="183">
        <v>1243</v>
      </c>
      <c r="J331" s="124" t="s">
        <v>3654</v>
      </c>
      <c r="K331" s="124" t="s">
        <v>3681</v>
      </c>
      <c r="L331" s="75" t="s">
        <v>634</v>
      </c>
    </row>
    <row r="332" spans="1:12" s="110" customFormat="1" ht="27" customHeight="1">
      <c r="A332" s="87">
        <v>328</v>
      </c>
      <c r="B332" s="114" t="s">
        <v>3675</v>
      </c>
      <c r="C332" s="124">
        <v>5</v>
      </c>
      <c r="D332" s="114" t="s">
        <v>3616</v>
      </c>
      <c r="E332" s="75" t="s">
        <v>3723</v>
      </c>
      <c r="F332" s="114" t="s">
        <v>3664</v>
      </c>
      <c r="G332" s="114" t="s">
        <v>3619</v>
      </c>
      <c r="H332" s="183">
        <v>1086</v>
      </c>
      <c r="I332" s="183">
        <f>269+324+446</f>
        <v>1039</v>
      </c>
      <c r="J332" s="124" t="s">
        <v>3654</v>
      </c>
      <c r="K332" s="124" t="s">
        <v>3681</v>
      </c>
      <c r="L332" s="75" t="s">
        <v>634</v>
      </c>
    </row>
    <row r="333" spans="1:12" s="110" customFormat="1" ht="27" customHeight="1">
      <c r="A333" s="87">
        <v>329</v>
      </c>
      <c r="B333" s="114" t="s">
        <v>3675</v>
      </c>
      <c r="C333" s="124">
        <v>5</v>
      </c>
      <c r="D333" s="114" t="s">
        <v>3616</v>
      </c>
      <c r="E333" s="75" t="s">
        <v>3724</v>
      </c>
      <c r="F333" s="114" t="s">
        <v>3664</v>
      </c>
      <c r="G333" s="114" t="s">
        <v>3619</v>
      </c>
      <c r="H333" s="183">
        <v>545</v>
      </c>
      <c r="I333" s="183">
        <v>522</v>
      </c>
      <c r="J333" s="124" t="s">
        <v>3654</v>
      </c>
      <c r="K333" s="124" t="s">
        <v>3681</v>
      </c>
      <c r="L333" s="75" t="s">
        <v>634</v>
      </c>
    </row>
    <row r="334" spans="1:12" s="110" customFormat="1" ht="27" customHeight="1">
      <c r="A334" s="87">
        <v>330</v>
      </c>
      <c r="B334" s="114" t="s">
        <v>3675</v>
      </c>
      <c r="C334" s="124">
        <v>5</v>
      </c>
      <c r="D334" s="114" t="s">
        <v>3616</v>
      </c>
      <c r="E334" s="75" t="s">
        <v>3725</v>
      </c>
      <c r="F334" s="114" t="s">
        <v>3664</v>
      </c>
      <c r="G334" s="114" t="s">
        <v>3619</v>
      </c>
      <c r="H334" s="183">
        <v>82</v>
      </c>
      <c r="I334" s="183">
        <v>77</v>
      </c>
      <c r="J334" s="124" t="s">
        <v>3654</v>
      </c>
      <c r="K334" s="124" t="s">
        <v>3683</v>
      </c>
      <c r="L334" s="75" t="s">
        <v>635</v>
      </c>
    </row>
    <row r="335" spans="1:12" s="110" customFormat="1" ht="27" customHeight="1">
      <c r="A335" s="87">
        <v>331</v>
      </c>
      <c r="B335" s="114" t="s">
        <v>3675</v>
      </c>
      <c r="C335" s="124">
        <v>5</v>
      </c>
      <c r="D335" s="114" t="s">
        <v>3616</v>
      </c>
      <c r="E335" s="75" t="s">
        <v>3726</v>
      </c>
      <c r="F335" s="114" t="s">
        <v>3664</v>
      </c>
      <c r="G335" s="114" t="s">
        <v>3619</v>
      </c>
      <c r="H335" s="183">
        <v>455</v>
      </c>
      <c r="I335" s="183">
        <v>435</v>
      </c>
      <c r="J335" s="124" t="s">
        <v>3654</v>
      </c>
      <c r="K335" s="124" t="s">
        <v>3679</v>
      </c>
      <c r="L335" s="75" t="s">
        <v>633</v>
      </c>
    </row>
    <row r="336" spans="1:12" s="110" customFormat="1" ht="27" customHeight="1">
      <c r="A336" s="87">
        <v>332</v>
      </c>
      <c r="B336" s="114" t="s">
        <v>3675</v>
      </c>
      <c r="C336" s="124">
        <v>5</v>
      </c>
      <c r="D336" s="114" t="s">
        <v>3616</v>
      </c>
      <c r="E336" s="75" t="s">
        <v>3727</v>
      </c>
      <c r="F336" s="114" t="s">
        <v>3664</v>
      </c>
      <c r="G336" s="114" t="s">
        <v>3619</v>
      </c>
      <c r="H336" s="183">
        <v>671</v>
      </c>
      <c r="I336" s="183">
        <f>27+138+412+81</f>
        <v>658</v>
      </c>
      <c r="J336" s="124" t="s">
        <v>3654</v>
      </c>
      <c r="K336" s="124" t="s">
        <v>3679</v>
      </c>
      <c r="L336" s="75" t="s">
        <v>633</v>
      </c>
    </row>
    <row r="337" spans="1:12" s="110" customFormat="1" ht="27" customHeight="1">
      <c r="A337" s="87">
        <v>333</v>
      </c>
      <c r="B337" s="114" t="s">
        <v>3675</v>
      </c>
      <c r="C337" s="124">
        <v>5</v>
      </c>
      <c r="D337" s="114" t="s">
        <v>3616</v>
      </c>
      <c r="E337" s="75" t="s">
        <v>3728</v>
      </c>
      <c r="F337" s="114" t="s">
        <v>3664</v>
      </c>
      <c r="G337" s="114" t="s">
        <v>3619</v>
      </c>
      <c r="H337" s="183">
        <v>601</v>
      </c>
      <c r="I337" s="183">
        <v>577</v>
      </c>
      <c r="J337" s="124" t="s">
        <v>3654</v>
      </c>
      <c r="K337" s="124" t="s">
        <v>3679</v>
      </c>
      <c r="L337" s="75" t="s">
        <v>633</v>
      </c>
    </row>
    <row r="338" spans="1:12" s="110" customFormat="1" ht="27" customHeight="1">
      <c r="A338" s="87">
        <v>334</v>
      </c>
      <c r="B338" s="114" t="s">
        <v>3675</v>
      </c>
      <c r="C338" s="124">
        <v>5</v>
      </c>
      <c r="D338" s="114" t="s">
        <v>3616</v>
      </c>
      <c r="E338" s="75" t="s">
        <v>3729</v>
      </c>
      <c r="F338" s="114" t="s">
        <v>3664</v>
      </c>
      <c r="G338" s="114" t="s">
        <v>3619</v>
      </c>
      <c r="H338" s="183">
        <v>1050</v>
      </c>
      <c r="I338" s="183">
        <v>1012</v>
      </c>
      <c r="J338" s="124" t="s">
        <v>3654</v>
      </c>
      <c r="K338" s="124" t="s">
        <v>3686</v>
      </c>
      <c r="L338" s="75" t="s">
        <v>636</v>
      </c>
    </row>
    <row r="339" spans="1:12" s="110" customFormat="1" ht="27" customHeight="1">
      <c r="A339" s="87">
        <v>335</v>
      </c>
      <c r="B339" s="114" t="s">
        <v>3675</v>
      </c>
      <c r="C339" s="124">
        <v>5</v>
      </c>
      <c r="D339" s="114" t="s">
        <v>3616</v>
      </c>
      <c r="E339" s="75" t="s">
        <v>3730</v>
      </c>
      <c r="F339" s="114" t="s">
        <v>3664</v>
      </c>
      <c r="G339" s="114" t="s">
        <v>3619</v>
      </c>
      <c r="H339" s="183">
        <v>978</v>
      </c>
      <c r="I339" s="183">
        <f>27+405+90+405</f>
        <v>927</v>
      </c>
      <c r="J339" s="124" t="s">
        <v>3654</v>
      </c>
      <c r="K339" s="124" t="s">
        <v>3679</v>
      </c>
      <c r="L339" s="75" t="s">
        <v>633</v>
      </c>
    </row>
    <row r="340" spans="1:12" s="110" customFormat="1" ht="27" customHeight="1">
      <c r="A340" s="87">
        <v>336</v>
      </c>
      <c r="B340" s="114" t="s">
        <v>3675</v>
      </c>
      <c r="C340" s="124">
        <v>5</v>
      </c>
      <c r="D340" s="114" t="s">
        <v>3616</v>
      </c>
      <c r="E340" s="75" t="s">
        <v>3731</v>
      </c>
      <c r="F340" s="114" t="s">
        <v>3664</v>
      </c>
      <c r="G340" s="114" t="s">
        <v>3619</v>
      </c>
      <c r="H340" s="183">
        <v>1145</v>
      </c>
      <c r="I340" s="183">
        <f>170+927</f>
        <v>1097</v>
      </c>
      <c r="J340" s="124" t="s">
        <v>3654</v>
      </c>
      <c r="K340" s="124" t="s">
        <v>3679</v>
      </c>
      <c r="L340" s="75" t="s">
        <v>633</v>
      </c>
    </row>
    <row r="341" spans="1:12" s="110" customFormat="1" ht="27" customHeight="1">
      <c r="A341" s="87">
        <v>337</v>
      </c>
      <c r="B341" s="114" t="s">
        <v>3675</v>
      </c>
      <c r="C341" s="124">
        <v>5</v>
      </c>
      <c r="D341" s="114" t="s">
        <v>3616</v>
      </c>
      <c r="E341" s="75" t="s">
        <v>3732</v>
      </c>
      <c r="F341" s="114" t="s">
        <v>3664</v>
      </c>
      <c r="G341" s="114" t="s">
        <v>3619</v>
      </c>
      <c r="H341" s="183">
        <v>615</v>
      </c>
      <c r="I341" s="183">
        <v>590</v>
      </c>
      <c r="J341" s="124" t="s">
        <v>3654</v>
      </c>
      <c r="K341" s="124" t="s">
        <v>3679</v>
      </c>
      <c r="L341" s="75" t="s">
        <v>633</v>
      </c>
    </row>
    <row r="342" spans="1:12" s="110" customFormat="1" ht="27" customHeight="1">
      <c r="A342" s="87">
        <v>338</v>
      </c>
      <c r="B342" s="114" t="s">
        <v>3675</v>
      </c>
      <c r="C342" s="124">
        <v>5</v>
      </c>
      <c r="D342" s="114" t="s">
        <v>3616</v>
      </c>
      <c r="E342" s="75" t="s">
        <v>3733</v>
      </c>
      <c r="F342" s="114" t="s">
        <v>3664</v>
      </c>
      <c r="G342" s="114" t="s">
        <v>3619</v>
      </c>
      <c r="H342" s="183">
        <v>139</v>
      </c>
      <c r="I342" s="183">
        <f>59+71</f>
        <v>130</v>
      </c>
      <c r="J342" s="124" t="s">
        <v>3654</v>
      </c>
      <c r="K342" s="124" t="s">
        <v>3734</v>
      </c>
      <c r="L342" s="75" t="s">
        <v>639</v>
      </c>
    </row>
    <row r="343" spans="1:12" s="110" customFormat="1" ht="27" customHeight="1">
      <c r="A343" s="87">
        <v>339</v>
      </c>
      <c r="B343" s="114" t="s">
        <v>3675</v>
      </c>
      <c r="C343" s="124">
        <v>5</v>
      </c>
      <c r="D343" s="114" t="s">
        <v>3616</v>
      </c>
      <c r="E343" s="75" t="s">
        <v>3735</v>
      </c>
      <c r="F343" s="114" t="s">
        <v>3664</v>
      </c>
      <c r="G343" s="114" t="s">
        <v>3619</v>
      </c>
      <c r="H343" s="183">
        <v>154</v>
      </c>
      <c r="I343" s="183">
        <f>68+76</f>
        <v>144</v>
      </c>
      <c r="J343" s="124" t="s">
        <v>3654</v>
      </c>
      <c r="K343" s="124" t="s">
        <v>3736</v>
      </c>
      <c r="L343" s="75" t="s">
        <v>640</v>
      </c>
    </row>
    <row r="344" spans="1:12" s="110" customFormat="1" ht="27" customHeight="1">
      <c r="A344" s="87">
        <v>340</v>
      </c>
      <c r="B344" s="114" t="s">
        <v>3675</v>
      </c>
      <c r="C344" s="124">
        <v>5</v>
      </c>
      <c r="D344" s="114" t="s">
        <v>3616</v>
      </c>
      <c r="E344" s="75" t="s">
        <v>3737</v>
      </c>
      <c r="F344" s="114" t="s">
        <v>3664</v>
      </c>
      <c r="G344" s="114" t="s">
        <v>3619</v>
      </c>
      <c r="H344" s="183">
        <v>67</v>
      </c>
      <c r="I344" s="183">
        <v>63</v>
      </c>
      <c r="J344" s="124" t="s">
        <v>3654</v>
      </c>
      <c r="K344" s="124" t="s">
        <v>3736</v>
      </c>
      <c r="L344" s="75" t="s">
        <v>640</v>
      </c>
    </row>
    <row r="345" spans="1:12" s="110" customFormat="1" ht="27" customHeight="1">
      <c r="A345" s="87">
        <v>341</v>
      </c>
      <c r="B345" s="114" t="s">
        <v>3675</v>
      </c>
      <c r="C345" s="124">
        <v>5</v>
      </c>
      <c r="D345" s="114" t="s">
        <v>3616</v>
      </c>
      <c r="E345" s="75" t="s">
        <v>3738</v>
      </c>
      <c r="F345" s="114" t="s">
        <v>3664</v>
      </c>
      <c r="G345" s="114" t="s">
        <v>3619</v>
      </c>
      <c r="H345" s="183">
        <v>102</v>
      </c>
      <c r="I345" s="183">
        <v>96</v>
      </c>
      <c r="J345" s="124" t="s">
        <v>3654</v>
      </c>
      <c r="K345" s="124" t="s">
        <v>3736</v>
      </c>
      <c r="L345" s="75" t="s">
        <v>640</v>
      </c>
    </row>
    <row r="346" spans="1:12" s="110" customFormat="1" ht="27" customHeight="1">
      <c r="A346" s="87">
        <v>342</v>
      </c>
      <c r="B346" s="114" t="s">
        <v>3675</v>
      </c>
      <c r="C346" s="124">
        <v>5</v>
      </c>
      <c r="D346" s="114" t="s">
        <v>3616</v>
      </c>
      <c r="E346" s="75" t="s">
        <v>3739</v>
      </c>
      <c r="F346" s="114" t="s">
        <v>3664</v>
      </c>
      <c r="G346" s="114" t="s">
        <v>3619</v>
      </c>
      <c r="H346" s="183">
        <v>129</v>
      </c>
      <c r="I346" s="183">
        <v>122</v>
      </c>
      <c r="J346" s="124" t="s">
        <v>3654</v>
      </c>
      <c r="K346" s="124" t="s">
        <v>3736</v>
      </c>
      <c r="L346" s="75" t="s">
        <v>640</v>
      </c>
    </row>
    <row r="347" spans="1:12" s="110" customFormat="1" ht="27" customHeight="1">
      <c r="A347" s="87">
        <v>343</v>
      </c>
      <c r="B347" s="114" t="s">
        <v>3675</v>
      </c>
      <c r="C347" s="124">
        <v>5</v>
      </c>
      <c r="D347" s="114" t="s">
        <v>3616</v>
      </c>
      <c r="E347" s="75" t="s">
        <v>3740</v>
      </c>
      <c r="F347" s="114" t="s">
        <v>3664</v>
      </c>
      <c r="G347" s="114" t="s">
        <v>3619</v>
      </c>
      <c r="H347" s="183">
        <v>166</v>
      </c>
      <c r="I347" s="183">
        <v>156</v>
      </c>
      <c r="J347" s="124" t="s">
        <v>3654</v>
      </c>
      <c r="K347" s="124" t="s">
        <v>3736</v>
      </c>
      <c r="L347" s="75" t="s">
        <v>640</v>
      </c>
    </row>
    <row r="348" spans="1:12" s="110" customFormat="1" ht="27" customHeight="1">
      <c r="A348" s="87">
        <v>344</v>
      </c>
      <c r="B348" s="114" t="s">
        <v>3675</v>
      </c>
      <c r="C348" s="124">
        <v>5</v>
      </c>
      <c r="D348" s="114" t="s">
        <v>3616</v>
      </c>
      <c r="E348" s="75" t="s">
        <v>3741</v>
      </c>
      <c r="F348" s="114" t="s">
        <v>3664</v>
      </c>
      <c r="G348" s="114" t="s">
        <v>3619</v>
      </c>
      <c r="H348" s="183">
        <v>144</v>
      </c>
      <c r="I348" s="183">
        <f>63+71</f>
        <v>134</v>
      </c>
      <c r="J348" s="124" t="s">
        <v>3654</v>
      </c>
      <c r="K348" s="124" t="s">
        <v>3736</v>
      </c>
      <c r="L348" s="75" t="s">
        <v>640</v>
      </c>
    </row>
    <row r="349" spans="1:12" s="110" customFormat="1" ht="27" customHeight="1">
      <c r="A349" s="87">
        <v>345</v>
      </c>
      <c r="B349" s="114" t="s">
        <v>3675</v>
      </c>
      <c r="C349" s="124">
        <v>5</v>
      </c>
      <c r="D349" s="114" t="s">
        <v>3616</v>
      </c>
      <c r="E349" s="75" t="s">
        <v>3742</v>
      </c>
      <c r="F349" s="114" t="s">
        <v>3664</v>
      </c>
      <c r="G349" s="114" t="s">
        <v>3619</v>
      </c>
      <c r="H349" s="183">
        <v>233</v>
      </c>
      <c r="I349" s="183">
        <v>222</v>
      </c>
      <c r="J349" s="124" t="s">
        <v>3654</v>
      </c>
      <c r="K349" s="124" t="s">
        <v>3736</v>
      </c>
      <c r="L349" s="75" t="s">
        <v>640</v>
      </c>
    </row>
    <row r="350" spans="1:12" s="110" customFormat="1" ht="27" customHeight="1">
      <c r="A350" s="87">
        <v>346</v>
      </c>
      <c r="B350" s="114" t="s">
        <v>3675</v>
      </c>
      <c r="C350" s="124">
        <v>5</v>
      </c>
      <c r="D350" s="114" t="s">
        <v>3616</v>
      </c>
      <c r="E350" s="75" t="s">
        <v>3743</v>
      </c>
      <c r="F350" s="114" t="s">
        <v>3664</v>
      </c>
      <c r="G350" s="114" t="s">
        <v>3619</v>
      </c>
      <c r="H350" s="183">
        <v>142</v>
      </c>
      <c r="I350" s="183">
        <f>204-72</f>
        <v>132</v>
      </c>
      <c r="J350" s="124" t="s">
        <v>3654</v>
      </c>
      <c r="K350" s="124" t="s">
        <v>3736</v>
      </c>
      <c r="L350" s="75" t="s">
        <v>640</v>
      </c>
    </row>
    <row r="351" spans="1:12" s="110" customFormat="1" ht="27" customHeight="1">
      <c r="A351" s="87">
        <v>347</v>
      </c>
      <c r="B351" s="114" t="s">
        <v>3675</v>
      </c>
      <c r="C351" s="124">
        <v>5</v>
      </c>
      <c r="D351" s="114" t="s">
        <v>3616</v>
      </c>
      <c r="E351" s="112" t="s">
        <v>3744</v>
      </c>
      <c r="F351" s="114" t="s">
        <v>3664</v>
      </c>
      <c r="G351" s="114" t="s">
        <v>3619</v>
      </c>
      <c r="H351" s="184">
        <v>99</v>
      </c>
      <c r="I351" s="184">
        <v>92</v>
      </c>
      <c r="J351" s="112" t="s">
        <v>3654</v>
      </c>
      <c r="K351" s="112" t="s">
        <v>3745</v>
      </c>
      <c r="L351" s="185" t="s">
        <v>641</v>
      </c>
    </row>
    <row r="352" spans="1:12" s="110" customFormat="1" ht="27" customHeight="1">
      <c r="A352" s="87">
        <v>348</v>
      </c>
      <c r="B352" s="114" t="s">
        <v>3675</v>
      </c>
      <c r="C352" s="124">
        <v>5</v>
      </c>
      <c r="D352" s="114" t="s">
        <v>3616</v>
      </c>
      <c r="E352" s="112" t="s">
        <v>3746</v>
      </c>
      <c r="F352" s="114" t="s">
        <v>3664</v>
      </c>
      <c r="G352" s="114" t="s">
        <v>3619</v>
      </c>
      <c r="H352" s="184">
        <v>52</v>
      </c>
      <c r="I352" s="184">
        <v>48</v>
      </c>
      <c r="J352" s="112" t="s">
        <v>3654</v>
      </c>
      <c r="K352" s="112" t="s">
        <v>3745</v>
      </c>
      <c r="L352" s="185" t="s">
        <v>641</v>
      </c>
    </row>
    <row r="353" spans="1:12" s="110" customFormat="1" ht="27" customHeight="1">
      <c r="A353" s="87">
        <v>349</v>
      </c>
      <c r="B353" s="114" t="s">
        <v>3675</v>
      </c>
      <c r="C353" s="124">
        <v>5</v>
      </c>
      <c r="D353" s="114" t="s">
        <v>3616</v>
      </c>
      <c r="E353" s="112" t="s">
        <v>3747</v>
      </c>
      <c r="F353" s="114" t="s">
        <v>3664</v>
      </c>
      <c r="G353" s="114" t="s">
        <v>3619</v>
      </c>
      <c r="H353" s="184">
        <v>52</v>
      </c>
      <c r="I353" s="184">
        <v>48</v>
      </c>
      <c r="J353" s="112" t="s">
        <v>3654</v>
      </c>
      <c r="K353" s="112" t="s">
        <v>3748</v>
      </c>
      <c r="L353" s="185" t="s">
        <v>642</v>
      </c>
    </row>
    <row r="354" spans="1:12" s="110" customFormat="1" ht="27" customHeight="1">
      <c r="A354" s="87">
        <v>350</v>
      </c>
      <c r="B354" s="114" t="s">
        <v>3675</v>
      </c>
      <c r="C354" s="124">
        <v>5</v>
      </c>
      <c r="D354" s="114" t="s">
        <v>3616</v>
      </c>
      <c r="E354" s="112" t="s">
        <v>3749</v>
      </c>
      <c r="F354" s="114" t="s">
        <v>3664</v>
      </c>
      <c r="G354" s="114" t="s">
        <v>3619</v>
      </c>
      <c r="H354" s="184">
        <v>44</v>
      </c>
      <c r="I354" s="184">
        <v>40</v>
      </c>
      <c r="J354" s="112" t="s">
        <v>3654</v>
      </c>
      <c r="K354" s="112" t="s">
        <v>3748</v>
      </c>
      <c r="L354" s="185" t="s">
        <v>642</v>
      </c>
    </row>
    <row r="355" spans="1:12" s="110" customFormat="1" ht="27" customHeight="1">
      <c r="A355" s="87">
        <v>351</v>
      </c>
      <c r="B355" s="114" t="s">
        <v>3675</v>
      </c>
      <c r="C355" s="124">
        <v>5</v>
      </c>
      <c r="D355" s="114" t="s">
        <v>3616</v>
      </c>
      <c r="E355" s="112" t="s">
        <v>3750</v>
      </c>
      <c r="F355" s="114" t="s">
        <v>3664</v>
      </c>
      <c r="G355" s="114" t="s">
        <v>3619</v>
      </c>
      <c r="H355" s="184">
        <v>58</v>
      </c>
      <c r="I355" s="184">
        <v>54</v>
      </c>
      <c r="J355" s="112" t="s">
        <v>3654</v>
      </c>
      <c r="K355" s="112" t="s">
        <v>3748</v>
      </c>
      <c r="L355" s="185" t="s">
        <v>642</v>
      </c>
    </row>
    <row r="356" spans="1:12" s="110" customFormat="1" ht="27" customHeight="1">
      <c r="A356" s="87">
        <v>352</v>
      </c>
      <c r="B356" s="114" t="s">
        <v>3675</v>
      </c>
      <c r="C356" s="124">
        <v>5</v>
      </c>
      <c r="D356" s="114" t="s">
        <v>3616</v>
      </c>
      <c r="E356" s="112" t="s">
        <v>3751</v>
      </c>
      <c r="F356" s="114" t="s">
        <v>3631</v>
      </c>
      <c r="G356" s="114" t="s">
        <v>3619</v>
      </c>
      <c r="H356" s="184">
        <v>211</v>
      </c>
      <c r="I356" s="184">
        <f>(15*2)+89+74</f>
        <v>193</v>
      </c>
      <c r="J356" s="112" t="s">
        <v>3654</v>
      </c>
      <c r="K356" s="112" t="s">
        <v>3748</v>
      </c>
      <c r="L356" s="185" t="s">
        <v>642</v>
      </c>
    </row>
    <row r="357" spans="1:12" s="110" customFormat="1" ht="27" customHeight="1">
      <c r="A357" s="87">
        <v>353</v>
      </c>
      <c r="B357" s="114" t="s">
        <v>3675</v>
      </c>
      <c r="C357" s="124">
        <v>5</v>
      </c>
      <c r="D357" s="114" t="s">
        <v>3616</v>
      </c>
      <c r="E357" s="185" t="s">
        <v>3752</v>
      </c>
      <c r="F357" s="114" t="s">
        <v>3622</v>
      </c>
      <c r="G357" s="114" t="s">
        <v>3619</v>
      </c>
      <c r="H357" s="186">
        <v>204</v>
      </c>
      <c r="I357" s="186">
        <v>193</v>
      </c>
      <c r="J357" s="112" t="s">
        <v>3654</v>
      </c>
      <c r="K357" s="112" t="s">
        <v>3753</v>
      </c>
      <c r="L357" s="185" t="s">
        <v>643</v>
      </c>
    </row>
    <row r="358" spans="1:12" s="110" customFormat="1" ht="27" customHeight="1">
      <c r="A358" s="87">
        <v>354</v>
      </c>
      <c r="B358" s="114" t="s">
        <v>3675</v>
      </c>
      <c r="C358" s="124">
        <v>5</v>
      </c>
      <c r="D358" s="114" t="s">
        <v>3616</v>
      </c>
      <c r="E358" s="185" t="s">
        <v>3754</v>
      </c>
      <c r="F358" s="114" t="s">
        <v>3622</v>
      </c>
      <c r="G358" s="114" t="s">
        <v>3619</v>
      </c>
      <c r="H358" s="186">
        <v>166</v>
      </c>
      <c r="I358" s="186">
        <v>157</v>
      </c>
      <c r="J358" s="112" t="s">
        <v>3654</v>
      </c>
      <c r="K358" s="112" t="s">
        <v>3753</v>
      </c>
      <c r="L358" s="185" t="s">
        <v>643</v>
      </c>
    </row>
    <row r="359" spans="1:12" s="110" customFormat="1" ht="27" customHeight="1">
      <c r="A359" s="87">
        <v>355</v>
      </c>
      <c r="B359" s="114" t="s">
        <v>3675</v>
      </c>
      <c r="C359" s="124">
        <v>5</v>
      </c>
      <c r="D359" s="114" t="s">
        <v>3616</v>
      </c>
      <c r="E359" s="75" t="s">
        <v>3755</v>
      </c>
      <c r="F359" s="114" t="s">
        <v>3622</v>
      </c>
      <c r="G359" s="114" t="s">
        <v>3619</v>
      </c>
      <c r="H359" s="187">
        <v>204</v>
      </c>
      <c r="I359" s="187">
        <v>193</v>
      </c>
      <c r="J359" s="124" t="s">
        <v>3654</v>
      </c>
      <c r="K359" s="124" t="s">
        <v>3756</v>
      </c>
      <c r="L359" s="75" t="s">
        <v>644</v>
      </c>
    </row>
    <row r="360" spans="1:12" s="110" customFormat="1" ht="27" customHeight="1">
      <c r="A360" s="87">
        <v>356</v>
      </c>
      <c r="B360" s="114" t="s">
        <v>3675</v>
      </c>
      <c r="C360" s="124">
        <v>5</v>
      </c>
      <c r="D360" s="114" t="s">
        <v>3616</v>
      </c>
      <c r="E360" s="75" t="s">
        <v>3757</v>
      </c>
      <c r="F360" s="114" t="s">
        <v>3622</v>
      </c>
      <c r="G360" s="114" t="s">
        <v>3619</v>
      </c>
      <c r="H360" s="187">
        <v>170</v>
      </c>
      <c r="I360" s="187">
        <v>160</v>
      </c>
      <c r="J360" s="124" t="s">
        <v>3654</v>
      </c>
      <c r="K360" s="124" t="s">
        <v>3756</v>
      </c>
      <c r="L360" s="75" t="s">
        <v>644</v>
      </c>
    </row>
    <row r="361" spans="1:12" s="110" customFormat="1" ht="27" customHeight="1">
      <c r="A361" s="87">
        <v>357</v>
      </c>
      <c r="B361" s="114" t="s">
        <v>3675</v>
      </c>
      <c r="C361" s="124">
        <v>5</v>
      </c>
      <c r="D361" s="114" t="s">
        <v>3616</v>
      </c>
      <c r="E361" s="75" t="s">
        <v>3758</v>
      </c>
      <c r="F361" s="114" t="s">
        <v>3622</v>
      </c>
      <c r="G361" s="114" t="s">
        <v>3619</v>
      </c>
      <c r="H361" s="188">
        <v>197</v>
      </c>
      <c r="I361" s="188">
        <v>187</v>
      </c>
      <c r="J361" s="124" t="s">
        <v>3654</v>
      </c>
      <c r="K361" s="124" t="s">
        <v>3753</v>
      </c>
      <c r="L361" s="75" t="s">
        <v>643</v>
      </c>
    </row>
    <row r="362" spans="1:12" s="110" customFormat="1" ht="27" customHeight="1">
      <c r="A362" s="87">
        <v>358</v>
      </c>
      <c r="B362" s="114" t="s">
        <v>3675</v>
      </c>
      <c r="C362" s="124">
        <v>5</v>
      </c>
      <c r="D362" s="114" t="s">
        <v>3616</v>
      </c>
      <c r="E362" s="75" t="s">
        <v>3759</v>
      </c>
      <c r="F362" s="114" t="s">
        <v>3622</v>
      </c>
      <c r="G362" s="114" t="s">
        <v>3619</v>
      </c>
      <c r="H362" s="187">
        <v>243</v>
      </c>
      <c r="I362" s="187">
        <v>230</v>
      </c>
      <c r="J362" s="124" t="s">
        <v>3654</v>
      </c>
      <c r="K362" s="124" t="s">
        <v>3753</v>
      </c>
      <c r="L362" s="75" t="s">
        <v>643</v>
      </c>
    </row>
    <row r="363" spans="1:12" s="110" customFormat="1" ht="27" customHeight="1">
      <c r="A363" s="87">
        <v>359</v>
      </c>
      <c r="B363" s="114" t="s">
        <v>3675</v>
      </c>
      <c r="C363" s="124">
        <v>5</v>
      </c>
      <c r="D363" s="114" t="s">
        <v>3616</v>
      </c>
      <c r="E363" s="75" t="s">
        <v>3760</v>
      </c>
      <c r="F363" s="114" t="s">
        <v>3622</v>
      </c>
      <c r="G363" s="114" t="s">
        <v>3619</v>
      </c>
      <c r="H363" s="187">
        <v>204</v>
      </c>
      <c r="I363" s="187">
        <v>193</v>
      </c>
      <c r="J363" s="124" t="s">
        <v>3654</v>
      </c>
      <c r="K363" s="124" t="s">
        <v>3756</v>
      </c>
      <c r="L363" s="75" t="s">
        <v>644</v>
      </c>
    </row>
    <row r="364" spans="1:12" s="110" customFormat="1" ht="27" customHeight="1">
      <c r="A364" s="87">
        <v>360</v>
      </c>
      <c r="B364" s="114" t="s">
        <v>3675</v>
      </c>
      <c r="C364" s="124">
        <v>5</v>
      </c>
      <c r="D364" s="114" t="s">
        <v>3616</v>
      </c>
      <c r="E364" s="75" t="s">
        <v>3761</v>
      </c>
      <c r="F364" s="114" t="s">
        <v>3622</v>
      </c>
      <c r="G364" s="114" t="s">
        <v>3619</v>
      </c>
      <c r="H364" s="187">
        <v>145</v>
      </c>
      <c r="I364" s="187">
        <v>137</v>
      </c>
      <c r="J364" s="124" t="s">
        <v>3654</v>
      </c>
      <c r="K364" s="124" t="s">
        <v>3756</v>
      </c>
      <c r="L364" s="75" t="s">
        <v>644</v>
      </c>
    </row>
    <row r="365" spans="1:12" s="110" customFormat="1" ht="27" customHeight="1">
      <c r="A365" s="87">
        <v>361</v>
      </c>
      <c r="B365" s="114" t="s">
        <v>3675</v>
      </c>
      <c r="C365" s="124">
        <v>5</v>
      </c>
      <c r="D365" s="114" t="s">
        <v>3616</v>
      </c>
      <c r="E365" s="75" t="s">
        <v>3762</v>
      </c>
      <c r="F365" s="114" t="s">
        <v>3618</v>
      </c>
      <c r="G365" s="114" t="s">
        <v>3619</v>
      </c>
      <c r="H365" s="188">
        <v>114</v>
      </c>
      <c r="I365" s="188">
        <v>107</v>
      </c>
      <c r="J365" s="124" t="s">
        <v>3654</v>
      </c>
      <c r="K365" s="124" t="s">
        <v>3756</v>
      </c>
      <c r="L365" s="75" t="s">
        <v>644</v>
      </c>
    </row>
    <row r="366" spans="1:12" s="110" customFormat="1" ht="27" customHeight="1">
      <c r="A366" s="87">
        <v>362</v>
      </c>
      <c r="B366" s="114" t="s">
        <v>3675</v>
      </c>
      <c r="C366" s="124">
        <v>5</v>
      </c>
      <c r="D366" s="114" t="s">
        <v>3616</v>
      </c>
      <c r="E366" s="75" t="s">
        <v>3763</v>
      </c>
      <c r="F366" s="114" t="s">
        <v>3618</v>
      </c>
      <c r="G366" s="114" t="s">
        <v>3619</v>
      </c>
      <c r="H366" s="188">
        <v>246</v>
      </c>
      <c r="I366" s="188">
        <v>233</v>
      </c>
      <c r="J366" s="124" t="s">
        <v>3654</v>
      </c>
      <c r="K366" s="124" t="s">
        <v>3756</v>
      </c>
      <c r="L366" s="75" t="s">
        <v>644</v>
      </c>
    </row>
    <row r="367" spans="1:12" s="110" customFormat="1" ht="27" customHeight="1">
      <c r="A367" s="87">
        <v>363</v>
      </c>
      <c r="B367" s="114" t="s">
        <v>3675</v>
      </c>
      <c r="C367" s="124">
        <v>5</v>
      </c>
      <c r="D367" s="114" t="s">
        <v>3616</v>
      </c>
      <c r="E367" s="75" t="s">
        <v>3764</v>
      </c>
      <c r="F367" s="114" t="s">
        <v>3618</v>
      </c>
      <c r="G367" s="114" t="s">
        <v>3619</v>
      </c>
      <c r="H367" s="188">
        <v>155</v>
      </c>
      <c r="I367" s="188">
        <v>146</v>
      </c>
      <c r="J367" s="124" t="s">
        <v>3654</v>
      </c>
      <c r="K367" s="124" t="s">
        <v>3753</v>
      </c>
      <c r="L367" s="75" t="s">
        <v>643</v>
      </c>
    </row>
    <row r="368" spans="1:12" s="110" customFormat="1" ht="27" customHeight="1">
      <c r="A368" s="87">
        <v>364</v>
      </c>
      <c r="B368" s="114" t="s">
        <v>3675</v>
      </c>
      <c r="C368" s="124">
        <v>5</v>
      </c>
      <c r="D368" s="114" t="s">
        <v>3616</v>
      </c>
      <c r="E368" s="75" t="s">
        <v>3765</v>
      </c>
      <c r="F368" s="114" t="s">
        <v>3618</v>
      </c>
      <c r="G368" s="114" t="s">
        <v>3619</v>
      </c>
      <c r="H368" s="188">
        <v>271</v>
      </c>
      <c r="I368" s="188">
        <v>258</v>
      </c>
      <c r="J368" s="124" t="s">
        <v>3654</v>
      </c>
      <c r="K368" s="124" t="s">
        <v>3753</v>
      </c>
      <c r="L368" s="75" t="s">
        <v>643</v>
      </c>
    </row>
    <row r="369" spans="1:14" s="110" customFormat="1" ht="27" customHeight="1">
      <c r="A369" s="87">
        <v>365</v>
      </c>
      <c r="B369" s="114" t="s">
        <v>3675</v>
      </c>
      <c r="C369" s="124">
        <v>5</v>
      </c>
      <c r="D369" s="114" t="s">
        <v>3616</v>
      </c>
      <c r="E369" s="75" t="s">
        <v>3766</v>
      </c>
      <c r="F369" s="114" t="s">
        <v>3618</v>
      </c>
      <c r="G369" s="114" t="s">
        <v>3619</v>
      </c>
      <c r="H369" s="188">
        <v>292</v>
      </c>
      <c r="I369" s="188">
        <v>277</v>
      </c>
      <c r="J369" s="124" t="s">
        <v>3654</v>
      </c>
      <c r="K369" s="124" t="s">
        <v>3756</v>
      </c>
      <c r="L369" s="75" t="s">
        <v>644</v>
      </c>
      <c r="N369" s="189"/>
    </row>
    <row r="370" spans="1:14" s="110" customFormat="1" ht="27" customHeight="1">
      <c r="A370" s="87">
        <v>366</v>
      </c>
      <c r="B370" s="114" t="s">
        <v>3675</v>
      </c>
      <c r="C370" s="124">
        <v>5</v>
      </c>
      <c r="D370" s="114" t="s">
        <v>3616</v>
      </c>
      <c r="E370" s="75" t="s">
        <v>3767</v>
      </c>
      <c r="F370" s="114" t="s">
        <v>3622</v>
      </c>
      <c r="G370" s="112" t="s">
        <v>17</v>
      </c>
      <c r="H370" s="187">
        <v>54</v>
      </c>
      <c r="I370" s="187">
        <v>50</v>
      </c>
      <c r="J370" s="124" t="s">
        <v>3654</v>
      </c>
      <c r="K370" s="124" t="s">
        <v>3756</v>
      </c>
      <c r="L370" s="75" t="s">
        <v>644</v>
      </c>
      <c r="N370" s="189"/>
    </row>
    <row r="371" spans="1:14" s="110" customFormat="1" ht="27" customHeight="1">
      <c r="A371" s="87">
        <v>367</v>
      </c>
      <c r="B371" s="113" t="s">
        <v>645</v>
      </c>
      <c r="C371" s="114">
        <v>6</v>
      </c>
      <c r="D371" s="114" t="s">
        <v>3616</v>
      </c>
      <c r="E371" s="55" t="s">
        <v>646</v>
      </c>
      <c r="F371" s="114" t="s">
        <v>33</v>
      </c>
      <c r="G371" s="114" t="s">
        <v>3619</v>
      </c>
      <c r="H371" s="190">
        <v>370</v>
      </c>
      <c r="I371" s="127">
        <v>354</v>
      </c>
      <c r="J371" s="115" t="s">
        <v>628</v>
      </c>
      <c r="K371" s="117" t="s">
        <v>647</v>
      </c>
      <c r="L371" s="114" t="s">
        <v>648</v>
      </c>
      <c r="M371" s="170"/>
    </row>
    <row r="372" spans="1:14" s="110" customFormat="1" ht="27" customHeight="1">
      <c r="A372" s="87">
        <v>368</v>
      </c>
      <c r="B372" s="113" t="s">
        <v>645</v>
      </c>
      <c r="C372" s="112">
        <v>6</v>
      </c>
      <c r="D372" s="114" t="s">
        <v>1656</v>
      </c>
      <c r="E372" s="111" t="s">
        <v>649</v>
      </c>
      <c r="F372" s="112" t="s">
        <v>33</v>
      </c>
      <c r="G372" s="114" t="s">
        <v>1659</v>
      </c>
      <c r="H372" s="190">
        <v>475</v>
      </c>
      <c r="I372" s="119">
        <v>455</v>
      </c>
      <c r="J372" s="115" t="s">
        <v>628</v>
      </c>
      <c r="K372" s="117" t="s">
        <v>650</v>
      </c>
      <c r="L372" s="36" t="s">
        <v>651</v>
      </c>
      <c r="M372" s="170"/>
    </row>
    <row r="373" spans="1:14" s="110" customFormat="1" ht="27" customHeight="1">
      <c r="A373" s="87">
        <v>369</v>
      </c>
      <c r="B373" s="113" t="s">
        <v>645</v>
      </c>
      <c r="C373" s="112">
        <v>6</v>
      </c>
      <c r="D373" s="114" t="s">
        <v>1221</v>
      </c>
      <c r="E373" s="111" t="s">
        <v>652</v>
      </c>
      <c r="F373" s="114" t="s">
        <v>33</v>
      </c>
      <c r="G373" s="114" t="s">
        <v>1224</v>
      </c>
      <c r="H373" s="190">
        <v>780</v>
      </c>
      <c r="I373" s="119">
        <v>749</v>
      </c>
      <c r="J373" s="115" t="s">
        <v>628</v>
      </c>
      <c r="K373" s="117" t="s">
        <v>653</v>
      </c>
      <c r="L373" s="114" t="s">
        <v>654</v>
      </c>
      <c r="M373" s="170"/>
    </row>
    <row r="374" spans="1:14" s="110" customFormat="1" ht="27" customHeight="1">
      <c r="A374" s="87">
        <v>370</v>
      </c>
      <c r="B374" s="113" t="s">
        <v>645</v>
      </c>
      <c r="C374" s="114">
        <v>6</v>
      </c>
      <c r="D374" s="114" t="s">
        <v>3768</v>
      </c>
      <c r="E374" s="55" t="s">
        <v>655</v>
      </c>
      <c r="F374" s="114" t="s">
        <v>33</v>
      </c>
      <c r="G374" s="114" t="s">
        <v>3769</v>
      </c>
      <c r="H374" s="127">
        <v>510</v>
      </c>
      <c r="I374" s="127">
        <v>489</v>
      </c>
      <c r="J374" s="115" t="s">
        <v>628</v>
      </c>
      <c r="K374" s="117" t="s">
        <v>647</v>
      </c>
      <c r="L374" s="114" t="s">
        <v>648</v>
      </c>
      <c r="M374" s="170"/>
    </row>
    <row r="375" spans="1:14" s="110" customFormat="1" ht="27" customHeight="1">
      <c r="A375" s="87">
        <v>371</v>
      </c>
      <c r="B375" s="113" t="s">
        <v>645</v>
      </c>
      <c r="C375" s="114">
        <v>6</v>
      </c>
      <c r="D375" s="114" t="s">
        <v>1656</v>
      </c>
      <c r="E375" s="115" t="s">
        <v>656</v>
      </c>
      <c r="F375" s="114" t="s">
        <v>33</v>
      </c>
      <c r="G375" s="114" t="s">
        <v>1659</v>
      </c>
      <c r="H375" s="116">
        <v>29</v>
      </c>
      <c r="I375" s="116">
        <v>26</v>
      </c>
      <c r="J375" s="115" t="s">
        <v>628</v>
      </c>
      <c r="K375" s="117" t="s">
        <v>647</v>
      </c>
      <c r="L375" s="114" t="s">
        <v>648</v>
      </c>
      <c r="M375" s="170"/>
    </row>
    <row r="376" spans="1:14" s="110" customFormat="1" ht="27" customHeight="1">
      <c r="A376" s="87">
        <v>372</v>
      </c>
      <c r="B376" s="113" t="s">
        <v>645</v>
      </c>
      <c r="C376" s="114">
        <v>6</v>
      </c>
      <c r="D376" s="114" t="s">
        <v>1656</v>
      </c>
      <c r="E376" s="115" t="s">
        <v>657</v>
      </c>
      <c r="F376" s="114" t="s">
        <v>33</v>
      </c>
      <c r="G376" s="114" t="s">
        <v>1659</v>
      </c>
      <c r="H376" s="116">
        <v>111</v>
      </c>
      <c r="I376" s="116">
        <v>103</v>
      </c>
      <c r="J376" s="115" t="s">
        <v>628</v>
      </c>
      <c r="K376" s="117" t="s">
        <v>658</v>
      </c>
      <c r="L376" s="114" t="s">
        <v>659</v>
      </c>
      <c r="M376" s="170"/>
    </row>
    <row r="377" spans="1:14" s="110" customFormat="1" ht="27" customHeight="1">
      <c r="A377" s="87">
        <v>373</v>
      </c>
      <c r="B377" s="113" t="s">
        <v>645</v>
      </c>
      <c r="C377" s="114">
        <v>6</v>
      </c>
      <c r="D377" s="114" t="s">
        <v>3770</v>
      </c>
      <c r="E377" s="115" t="s">
        <v>660</v>
      </c>
      <c r="F377" s="114" t="s">
        <v>33</v>
      </c>
      <c r="G377" s="114" t="s">
        <v>3771</v>
      </c>
      <c r="H377" s="116">
        <v>1001</v>
      </c>
      <c r="I377" s="116">
        <v>956</v>
      </c>
      <c r="J377" s="115" t="s">
        <v>628</v>
      </c>
      <c r="K377" s="117" t="s">
        <v>661</v>
      </c>
      <c r="L377" s="114" t="s">
        <v>662</v>
      </c>
      <c r="M377" s="170"/>
    </row>
    <row r="378" spans="1:14" s="110" customFormat="1" ht="27" customHeight="1">
      <c r="A378" s="87">
        <v>374</v>
      </c>
      <c r="B378" s="113" t="s">
        <v>645</v>
      </c>
      <c r="C378" s="114">
        <v>6</v>
      </c>
      <c r="D378" s="114" t="s">
        <v>3201</v>
      </c>
      <c r="E378" s="115" t="s">
        <v>663</v>
      </c>
      <c r="F378" s="114" t="s">
        <v>33</v>
      </c>
      <c r="G378" s="114" t="s">
        <v>3772</v>
      </c>
      <c r="H378" s="116">
        <v>59</v>
      </c>
      <c r="I378" s="116">
        <v>55</v>
      </c>
      <c r="J378" s="115" t="s">
        <v>628</v>
      </c>
      <c r="K378" s="117" t="s">
        <v>647</v>
      </c>
      <c r="L378" s="114" t="s">
        <v>648</v>
      </c>
      <c r="M378" s="170"/>
    </row>
    <row r="379" spans="1:14" s="110" customFormat="1" ht="27" customHeight="1">
      <c r="A379" s="87">
        <v>375</v>
      </c>
      <c r="B379" s="113" t="s">
        <v>645</v>
      </c>
      <c r="C379" s="114">
        <v>6</v>
      </c>
      <c r="D379" s="114" t="s">
        <v>1656</v>
      </c>
      <c r="E379" s="115" t="s">
        <v>664</v>
      </c>
      <c r="F379" s="114" t="s">
        <v>33</v>
      </c>
      <c r="G379" s="114" t="s">
        <v>1659</v>
      </c>
      <c r="H379" s="116">
        <v>1160</v>
      </c>
      <c r="I379" s="116">
        <v>1111</v>
      </c>
      <c r="J379" s="115" t="s">
        <v>628</v>
      </c>
      <c r="K379" s="117" t="s">
        <v>665</v>
      </c>
      <c r="L379" s="114" t="s">
        <v>666</v>
      </c>
      <c r="M379" s="170"/>
    </row>
    <row r="380" spans="1:14" s="110" customFormat="1" ht="27" customHeight="1">
      <c r="A380" s="87">
        <v>376</v>
      </c>
      <c r="B380" s="113" t="s">
        <v>645</v>
      </c>
      <c r="C380" s="114">
        <v>6</v>
      </c>
      <c r="D380" s="114" t="s">
        <v>3773</v>
      </c>
      <c r="E380" s="115" t="s">
        <v>667</v>
      </c>
      <c r="F380" s="114" t="s">
        <v>33</v>
      </c>
      <c r="G380" s="114" t="s">
        <v>3774</v>
      </c>
      <c r="H380" s="116">
        <v>615</v>
      </c>
      <c r="I380" s="116">
        <v>589</v>
      </c>
      <c r="J380" s="115" t="s">
        <v>628</v>
      </c>
      <c r="K380" s="117" t="s">
        <v>650</v>
      </c>
      <c r="L380" s="114" t="s">
        <v>651</v>
      </c>
      <c r="M380" s="170"/>
    </row>
    <row r="381" spans="1:14" s="110" customFormat="1" ht="27" customHeight="1">
      <c r="A381" s="87">
        <v>377</v>
      </c>
      <c r="B381" s="113" t="s">
        <v>645</v>
      </c>
      <c r="C381" s="114">
        <v>6</v>
      </c>
      <c r="D381" s="114" t="s">
        <v>1221</v>
      </c>
      <c r="E381" s="115" t="s">
        <v>668</v>
      </c>
      <c r="F381" s="114" t="s">
        <v>33</v>
      </c>
      <c r="G381" s="114" t="s">
        <v>1224</v>
      </c>
      <c r="H381" s="116">
        <v>499</v>
      </c>
      <c r="I381" s="116">
        <v>478</v>
      </c>
      <c r="J381" s="115" t="s">
        <v>628</v>
      </c>
      <c r="K381" s="117" t="s">
        <v>661</v>
      </c>
      <c r="L381" s="114" t="s">
        <v>662</v>
      </c>
      <c r="M381" s="170"/>
    </row>
    <row r="382" spans="1:14" s="110" customFormat="1" ht="27" customHeight="1">
      <c r="A382" s="87">
        <v>378</v>
      </c>
      <c r="B382" s="113" t="s">
        <v>645</v>
      </c>
      <c r="C382" s="114">
        <v>6</v>
      </c>
      <c r="D382" s="114" t="s">
        <v>3201</v>
      </c>
      <c r="E382" s="115" t="s">
        <v>669</v>
      </c>
      <c r="F382" s="114" t="s">
        <v>33</v>
      </c>
      <c r="G382" s="114" t="s">
        <v>3772</v>
      </c>
      <c r="H382" s="116">
        <v>573</v>
      </c>
      <c r="I382" s="116">
        <v>549</v>
      </c>
      <c r="J382" s="115" t="s">
        <v>628</v>
      </c>
      <c r="K382" s="117" t="s">
        <v>661</v>
      </c>
      <c r="L382" s="114" t="s">
        <v>662</v>
      </c>
      <c r="M382" s="170"/>
    </row>
    <row r="383" spans="1:14" s="110" customFormat="1" ht="27" customHeight="1">
      <c r="A383" s="87">
        <v>379</v>
      </c>
      <c r="B383" s="113" t="s">
        <v>645</v>
      </c>
      <c r="C383" s="114">
        <v>6</v>
      </c>
      <c r="D383" s="114" t="s">
        <v>3201</v>
      </c>
      <c r="E383" s="115" t="s">
        <v>670</v>
      </c>
      <c r="F383" s="114" t="s">
        <v>33</v>
      </c>
      <c r="G383" s="114" t="s">
        <v>3772</v>
      </c>
      <c r="H383" s="116">
        <v>921</v>
      </c>
      <c r="I383" s="116">
        <v>897</v>
      </c>
      <c r="J383" s="115" t="s">
        <v>628</v>
      </c>
      <c r="K383" s="117" t="s">
        <v>661</v>
      </c>
      <c r="L383" s="114" t="s">
        <v>662</v>
      </c>
      <c r="M383" s="170"/>
    </row>
    <row r="384" spans="1:14" s="110" customFormat="1" ht="27" customHeight="1">
      <c r="A384" s="87">
        <v>380</v>
      </c>
      <c r="B384" s="113" t="s">
        <v>645</v>
      </c>
      <c r="C384" s="114">
        <v>6</v>
      </c>
      <c r="D384" s="114" t="s">
        <v>3201</v>
      </c>
      <c r="E384" s="115" t="s">
        <v>671</v>
      </c>
      <c r="F384" s="114" t="s">
        <v>33</v>
      </c>
      <c r="G384" s="114" t="s">
        <v>3772</v>
      </c>
      <c r="H384" s="116">
        <v>29</v>
      </c>
      <c r="I384" s="116">
        <v>27</v>
      </c>
      <c r="J384" s="115" t="s">
        <v>628</v>
      </c>
      <c r="K384" s="117" t="s">
        <v>672</v>
      </c>
      <c r="L384" s="114" t="s">
        <v>673</v>
      </c>
      <c r="M384" s="170"/>
    </row>
    <row r="385" spans="1:13" s="110" customFormat="1" ht="27" customHeight="1">
      <c r="A385" s="87">
        <v>381</v>
      </c>
      <c r="B385" s="113" t="s">
        <v>645</v>
      </c>
      <c r="C385" s="114">
        <v>6</v>
      </c>
      <c r="D385" s="114" t="s">
        <v>3201</v>
      </c>
      <c r="E385" s="115" t="s">
        <v>674</v>
      </c>
      <c r="F385" s="114" t="s">
        <v>33</v>
      </c>
      <c r="G385" s="114" t="s">
        <v>3772</v>
      </c>
      <c r="H385" s="116">
        <v>580</v>
      </c>
      <c r="I385" s="116">
        <v>540</v>
      </c>
      <c r="J385" s="115" t="s">
        <v>628</v>
      </c>
      <c r="K385" s="117" t="s">
        <v>653</v>
      </c>
      <c r="L385" s="114" t="s">
        <v>654</v>
      </c>
      <c r="M385" s="170"/>
    </row>
    <row r="386" spans="1:13" s="110" customFormat="1" ht="27" customHeight="1">
      <c r="A386" s="87">
        <v>382</v>
      </c>
      <c r="B386" s="113" t="s">
        <v>645</v>
      </c>
      <c r="C386" s="112">
        <v>4</v>
      </c>
      <c r="D386" s="114" t="s">
        <v>3768</v>
      </c>
      <c r="E386" s="111" t="s">
        <v>675</v>
      </c>
      <c r="F386" s="114" t="s">
        <v>33</v>
      </c>
      <c r="G386" s="114" t="s">
        <v>3769</v>
      </c>
      <c r="H386" s="118">
        <v>46</v>
      </c>
      <c r="I386" s="119">
        <v>43</v>
      </c>
      <c r="J386" s="115" t="s">
        <v>628</v>
      </c>
      <c r="K386" s="117" t="s">
        <v>665</v>
      </c>
      <c r="L386" s="114" t="s">
        <v>666</v>
      </c>
      <c r="M386" s="170"/>
    </row>
    <row r="387" spans="1:13" s="175" customFormat="1" ht="27" customHeight="1">
      <c r="A387" s="87">
        <v>383</v>
      </c>
      <c r="B387" s="113" t="s">
        <v>645</v>
      </c>
      <c r="C387" s="114">
        <v>4</v>
      </c>
      <c r="D387" s="114" t="s">
        <v>3773</v>
      </c>
      <c r="E387" s="55" t="s">
        <v>676</v>
      </c>
      <c r="F387" s="114" t="s">
        <v>33</v>
      </c>
      <c r="G387" s="114" t="s">
        <v>3774</v>
      </c>
      <c r="H387" s="127">
        <v>36</v>
      </c>
      <c r="I387" s="127">
        <v>34</v>
      </c>
      <c r="J387" s="115" t="s">
        <v>628</v>
      </c>
      <c r="K387" s="117" t="s">
        <v>647</v>
      </c>
      <c r="L387" s="114" t="s">
        <v>648</v>
      </c>
      <c r="M387" s="170"/>
    </row>
    <row r="388" spans="1:13" s="110" customFormat="1" ht="27" customHeight="1">
      <c r="A388" s="87">
        <v>384</v>
      </c>
      <c r="B388" s="113" t="s">
        <v>645</v>
      </c>
      <c r="C388" s="112">
        <v>6</v>
      </c>
      <c r="D388" s="114" t="s">
        <v>1656</v>
      </c>
      <c r="E388" s="111" t="s">
        <v>677</v>
      </c>
      <c r="F388" s="114" t="s">
        <v>33</v>
      </c>
      <c r="G388" s="114" t="s">
        <v>1659</v>
      </c>
      <c r="H388" s="119">
        <v>793</v>
      </c>
      <c r="I388" s="119">
        <v>758</v>
      </c>
      <c r="J388" s="115" t="s">
        <v>628</v>
      </c>
      <c r="K388" s="117" t="s">
        <v>650</v>
      </c>
      <c r="L388" s="114" t="s">
        <v>651</v>
      </c>
      <c r="M388" s="170"/>
    </row>
    <row r="389" spans="1:13" s="110" customFormat="1" ht="27" customHeight="1">
      <c r="A389" s="87">
        <v>385</v>
      </c>
      <c r="B389" s="113" t="s">
        <v>645</v>
      </c>
      <c r="C389" s="114">
        <v>1</v>
      </c>
      <c r="D389" s="114" t="s">
        <v>1221</v>
      </c>
      <c r="E389" s="115" t="s">
        <v>678</v>
      </c>
      <c r="F389" s="114" t="s">
        <v>33</v>
      </c>
      <c r="G389" s="114" t="s">
        <v>1224</v>
      </c>
      <c r="H389" s="116">
        <v>35</v>
      </c>
      <c r="I389" s="116">
        <v>33</v>
      </c>
      <c r="J389" s="115" t="s">
        <v>628</v>
      </c>
      <c r="K389" s="117" t="s">
        <v>665</v>
      </c>
      <c r="L389" s="114" t="s">
        <v>666</v>
      </c>
      <c r="M389" s="170"/>
    </row>
    <row r="390" spans="1:13" s="110" customFormat="1" ht="27" customHeight="1">
      <c r="A390" s="87">
        <v>386</v>
      </c>
      <c r="B390" s="113" t="s">
        <v>645</v>
      </c>
      <c r="C390" s="114">
        <v>6</v>
      </c>
      <c r="D390" s="114" t="s">
        <v>3773</v>
      </c>
      <c r="E390" s="115" t="s">
        <v>679</v>
      </c>
      <c r="F390" s="114" t="s">
        <v>33</v>
      </c>
      <c r="G390" s="114" t="s">
        <v>3774</v>
      </c>
      <c r="H390" s="116">
        <v>53</v>
      </c>
      <c r="I390" s="116">
        <v>49</v>
      </c>
      <c r="J390" s="115" t="s">
        <v>628</v>
      </c>
      <c r="K390" s="36" t="s">
        <v>647</v>
      </c>
      <c r="L390" s="36" t="s">
        <v>648</v>
      </c>
      <c r="M390" s="170"/>
    </row>
    <row r="391" spans="1:13" s="110" customFormat="1" ht="27" customHeight="1">
      <c r="A391" s="87">
        <v>387</v>
      </c>
      <c r="B391" s="113" t="s">
        <v>645</v>
      </c>
      <c r="C391" s="112">
        <v>5</v>
      </c>
      <c r="D391" s="114" t="s">
        <v>1656</v>
      </c>
      <c r="E391" s="111" t="s">
        <v>680</v>
      </c>
      <c r="F391" s="112" t="s">
        <v>33</v>
      </c>
      <c r="G391" s="114" t="s">
        <v>1659</v>
      </c>
      <c r="H391" s="118">
        <v>236</v>
      </c>
      <c r="I391" s="119">
        <v>222</v>
      </c>
      <c r="J391" s="115" t="s">
        <v>628</v>
      </c>
      <c r="K391" s="36" t="s">
        <v>661</v>
      </c>
      <c r="L391" s="36" t="s">
        <v>662</v>
      </c>
      <c r="M391" s="170"/>
    </row>
    <row r="392" spans="1:13" s="110" customFormat="1" ht="27" customHeight="1">
      <c r="A392" s="87">
        <v>388</v>
      </c>
      <c r="B392" s="113" t="s">
        <v>645</v>
      </c>
      <c r="C392" s="114">
        <v>6</v>
      </c>
      <c r="D392" s="114" t="s">
        <v>3201</v>
      </c>
      <c r="E392" s="55" t="s">
        <v>681</v>
      </c>
      <c r="F392" s="114" t="s">
        <v>33</v>
      </c>
      <c r="G392" s="114" t="s">
        <v>3772</v>
      </c>
      <c r="H392" s="127">
        <v>275</v>
      </c>
      <c r="I392" s="127">
        <v>259</v>
      </c>
      <c r="J392" s="115" t="s">
        <v>628</v>
      </c>
      <c r="K392" s="117" t="s">
        <v>665</v>
      </c>
      <c r="L392" s="114" t="s">
        <v>666</v>
      </c>
      <c r="M392" s="170"/>
    </row>
    <row r="393" spans="1:13" s="110" customFormat="1" ht="27" customHeight="1">
      <c r="A393" s="87">
        <v>389</v>
      </c>
      <c r="B393" s="113" t="s">
        <v>645</v>
      </c>
      <c r="C393" s="112">
        <v>6</v>
      </c>
      <c r="D393" s="114" t="s">
        <v>3773</v>
      </c>
      <c r="E393" s="111" t="s">
        <v>682</v>
      </c>
      <c r="F393" s="112" t="s">
        <v>33</v>
      </c>
      <c r="G393" s="114" t="s">
        <v>3774</v>
      </c>
      <c r="H393" s="119">
        <v>481</v>
      </c>
      <c r="I393" s="119">
        <v>454</v>
      </c>
      <c r="J393" s="115" t="s">
        <v>628</v>
      </c>
      <c r="K393" s="117" t="s">
        <v>661</v>
      </c>
      <c r="L393" s="114" t="s">
        <v>662</v>
      </c>
      <c r="M393" s="170"/>
    </row>
    <row r="394" spans="1:13" s="110" customFormat="1" ht="27" customHeight="1">
      <c r="A394" s="87">
        <v>390</v>
      </c>
      <c r="B394" s="113" t="s">
        <v>645</v>
      </c>
      <c r="C394" s="117">
        <v>6</v>
      </c>
      <c r="D394" s="114" t="s">
        <v>3201</v>
      </c>
      <c r="E394" s="121" t="s">
        <v>683</v>
      </c>
      <c r="F394" s="117" t="s">
        <v>33</v>
      </c>
      <c r="G394" s="114" t="s">
        <v>3772</v>
      </c>
      <c r="H394" s="122">
        <v>497</v>
      </c>
      <c r="I394" s="122">
        <v>474</v>
      </c>
      <c r="J394" s="115" t="s">
        <v>628</v>
      </c>
      <c r="K394" s="117" t="s">
        <v>650</v>
      </c>
      <c r="L394" s="114" t="s">
        <v>651</v>
      </c>
      <c r="M394" s="170"/>
    </row>
    <row r="395" spans="1:13" s="110" customFormat="1" ht="27" customHeight="1">
      <c r="A395" s="87">
        <v>391</v>
      </c>
      <c r="B395" s="113" t="s">
        <v>645</v>
      </c>
      <c r="C395" s="114">
        <v>6</v>
      </c>
      <c r="D395" s="114" t="s">
        <v>1221</v>
      </c>
      <c r="E395" s="55" t="s">
        <v>684</v>
      </c>
      <c r="F395" s="114" t="s">
        <v>33</v>
      </c>
      <c r="G395" s="114" t="s">
        <v>1224</v>
      </c>
      <c r="H395" s="127">
        <v>552</v>
      </c>
      <c r="I395" s="127">
        <v>523</v>
      </c>
      <c r="J395" s="115" t="s">
        <v>628</v>
      </c>
      <c r="K395" s="117" t="s">
        <v>647</v>
      </c>
      <c r="L395" s="114" t="s">
        <v>648</v>
      </c>
      <c r="M395" s="170"/>
    </row>
    <row r="396" spans="1:13" s="110" customFormat="1" ht="27" customHeight="1">
      <c r="A396" s="87">
        <v>392</v>
      </c>
      <c r="B396" s="113" t="s">
        <v>645</v>
      </c>
      <c r="C396" s="112">
        <v>6</v>
      </c>
      <c r="D396" s="114" t="s">
        <v>1656</v>
      </c>
      <c r="E396" s="111" t="s">
        <v>685</v>
      </c>
      <c r="F396" s="112" t="s">
        <v>1669</v>
      </c>
      <c r="G396" s="114" t="s">
        <v>1659</v>
      </c>
      <c r="H396" s="119">
        <v>194</v>
      </c>
      <c r="I396" s="119">
        <v>183</v>
      </c>
      <c r="J396" s="115" t="s">
        <v>628</v>
      </c>
      <c r="K396" s="117" t="s">
        <v>665</v>
      </c>
      <c r="L396" s="114" t="s">
        <v>666</v>
      </c>
      <c r="M396" s="170"/>
    </row>
    <row r="397" spans="1:13" s="110" customFormat="1" ht="27" customHeight="1">
      <c r="A397" s="87">
        <v>393</v>
      </c>
      <c r="B397" s="113" t="s">
        <v>645</v>
      </c>
      <c r="C397" s="114">
        <v>3</v>
      </c>
      <c r="D397" s="114" t="s">
        <v>3773</v>
      </c>
      <c r="E397" s="55" t="s">
        <v>686</v>
      </c>
      <c r="F397" s="114" t="s">
        <v>33</v>
      </c>
      <c r="G397" s="114" t="s">
        <v>3774</v>
      </c>
      <c r="H397" s="127">
        <v>105</v>
      </c>
      <c r="I397" s="127">
        <v>99</v>
      </c>
      <c r="J397" s="115" t="s">
        <v>628</v>
      </c>
      <c r="K397" s="117" t="s">
        <v>665</v>
      </c>
      <c r="L397" s="114" t="s">
        <v>666</v>
      </c>
      <c r="M397" s="170"/>
    </row>
    <row r="398" spans="1:13" s="110" customFormat="1" ht="27" customHeight="1">
      <c r="A398" s="87">
        <v>394</v>
      </c>
      <c r="B398" s="113" t="s">
        <v>645</v>
      </c>
      <c r="C398" s="117">
        <v>6</v>
      </c>
      <c r="D398" s="114" t="s">
        <v>3773</v>
      </c>
      <c r="E398" s="121" t="s">
        <v>687</v>
      </c>
      <c r="F398" s="117" t="s">
        <v>33</v>
      </c>
      <c r="G398" s="114" t="s">
        <v>3774</v>
      </c>
      <c r="H398" s="122">
        <v>66</v>
      </c>
      <c r="I398" s="122">
        <v>61</v>
      </c>
      <c r="J398" s="115" t="s">
        <v>628</v>
      </c>
      <c r="K398" s="117" t="s">
        <v>647</v>
      </c>
      <c r="L398" s="114" t="s">
        <v>648</v>
      </c>
      <c r="M398" s="170"/>
    </row>
    <row r="399" spans="1:13" s="110" customFormat="1" ht="27" customHeight="1">
      <c r="A399" s="87">
        <v>395</v>
      </c>
      <c r="B399" s="113" t="s">
        <v>645</v>
      </c>
      <c r="C399" s="114">
        <v>6</v>
      </c>
      <c r="D399" s="114" t="s">
        <v>1656</v>
      </c>
      <c r="E399" s="55" t="s">
        <v>688</v>
      </c>
      <c r="F399" s="114" t="s">
        <v>33</v>
      </c>
      <c r="G399" s="114" t="s">
        <v>1659</v>
      </c>
      <c r="H399" s="127">
        <v>611</v>
      </c>
      <c r="I399" s="127">
        <v>586</v>
      </c>
      <c r="J399" s="115" t="s">
        <v>628</v>
      </c>
      <c r="K399" s="117" t="s">
        <v>665</v>
      </c>
      <c r="L399" s="114" t="s">
        <v>666</v>
      </c>
      <c r="M399" s="170"/>
    </row>
    <row r="400" spans="1:13" s="110" customFormat="1" ht="27" customHeight="1">
      <c r="A400" s="87">
        <v>396</v>
      </c>
      <c r="B400" s="113" t="s">
        <v>645</v>
      </c>
      <c r="C400" s="117">
        <v>6</v>
      </c>
      <c r="D400" s="114" t="s">
        <v>3773</v>
      </c>
      <c r="E400" s="121" t="s">
        <v>689</v>
      </c>
      <c r="F400" s="117" t="s">
        <v>33</v>
      </c>
      <c r="G400" s="114" t="s">
        <v>3774</v>
      </c>
      <c r="H400" s="122">
        <v>345</v>
      </c>
      <c r="I400" s="122">
        <v>329</v>
      </c>
      <c r="J400" s="115" t="s">
        <v>628</v>
      </c>
      <c r="K400" s="117" t="s">
        <v>650</v>
      </c>
      <c r="L400" s="36" t="s">
        <v>651</v>
      </c>
      <c r="M400" s="170"/>
    </row>
    <row r="401" spans="1:13" s="110" customFormat="1" ht="27" customHeight="1">
      <c r="A401" s="87">
        <v>397</v>
      </c>
      <c r="B401" s="113" t="s">
        <v>645</v>
      </c>
      <c r="C401" s="114">
        <v>6</v>
      </c>
      <c r="D401" s="114" t="s">
        <v>1221</v>
      </c>
      <c r="E401" s="55" t="s">
        <v>690</v>
      </c>
      <c r="F401" s="114" t="s">
        <v>33</v>
      </c>
      <c r="G401" s="114" t="s">
        <v>1224</v>
      </c>
      <c r="H401" s="127">
        <v>862</v>
      </c>
      <c r="I401" s="127">
        <v>829</v>
      </c>
      <c r="J401" s="115" t="s">
        <v>628</v>
      </c>
      <c r="K401" s="117" t="s">
        <v>691</v>
      </c>
      <c r="L401" s="114" t="s">
        <v>692</v>
      </c>
      <c r="M401" s="170"/>
    </row>
    <row r="402" spans="1:13" s="110" customFormat="1" ht="27" customHeight="1">
      <c r="A402" s="87">
        <v>398</v>
      </c>
      <c r="B402" s="113" t="s">
        <v>645</v>
      </c>
      <c r="C402" s="112">
        <v>6</v>
      </c>
      <c r="D402" s="114" t="s">
        <v>1896</v>
      </c>
      <c r="E402" s="111" t="s">
        <v>693</v>
      </c>
      <c r="F402" s="112" t="s">
        <v>33</v>
      </c>
      <c r="G402" s="114" t="s">
        <v>1899</v>
      </c>
      <c r="H402" s="119">
        <v>728</v>
      </c>
      <c r="I402" s="119">
        <v>697</v>
      </c>
      <c r="J402" s="115" t="s">
        <v>628</v>
      </c>
      <c r="K402" s="117" t="s">
        <v>650</v>
      </c>
      <c r="L402" s="114" t="s">
        <v>651</v>
      </c>
      <c r="M402" s="170"/>
    </row>
    <row r="403" spans="1:13" s="110" customFormat="1" ht="27" customHeight="1">
      <c r="A403" s="87">
        <v>399</v>
      </c>
      <c r="B403" s="113" t="s">
        <v>645</v>
      </c>
      <c r="C403" s="114">
        <v>6</v>
      </c>
      <c r="D403" s="114" t="s">
        <v>1221</v>
      </c>
      <c r="E403" s="55" t="s">
        <v>694</v>
      </c>
      <c r="F403" s="114" t="s">
        <v>33</v>
      </c>
      <c r="G403" s="114" t="s">
        <v>1224</v>
      </c>
      <c r="H403" s="127">
        <v>958</v>
      </c>
      <c r="I403" s="127">
        <v>925</v>
      </c>
      <c r="J403" s="115" t="s">
        <v>628</v>
      </c>
      <c r="K403" s="117" t="s">
        <v>691</v>
      </c>
      <c r="L403" s="114" t="s">
        <v>692</v>
      </c>
      <c r="M403" s="170"/>
    </row>
    <row r="404" spans="1:13" s="110" customFormat="1" ht="27" customHeight="1">
      <c r="A404" s="87">
        <v>400</v>
      </c>
      <c r="B404" s="113" t="s">
        <v>645</v>
      </c>
      <c r="C404" s="36">
        <v>6</v>
      </c>
      <c r="D404" s="114" t="s">
        <v>1896</v>
      </c>
      <c r="E404" s="253" t="s">
        <v>695</v>
      </c>
      <c r="F404" s="114" t="s">
        <v>33</v>
      </c>
      <c r="G404" s="114" t="s">
        <v>1899</v>
      </c>
      <c r="H404" s="171">
        <v>430</v>
      </c>
      <c r="I404" s="171">
        <v>414</v>
      </c>
      <c r="J404" s="115" t="s">
        <v>628</v>
      </c>
      <c r="K404" s="36" t="s">
        <v>661</v>
      </c>
      <c r="L404" s="114" t="s">
        <v>662</v>
      </c>
      <c r="M404" s="170"/>
    </row>
    <row r="405" spans="1:13" s="110" customFormat="1" ht="27" customHeight="1">
      <c r="A405" s="87">
        <v>401</v>
      </c>
      <c r="B405" s="113" t="s">
        <v>645</v>
      </c>
      <c r="C405" s="114">
        <v>6</v>
      </c>
      <c r="D405" s="114" t="s">
        <v>3201</v>
      </c>
      <c r="E405" s="55" t="s">
        <v>696</v>
      </c>
      <c r="F405" s="114" t="s">
        <v>33</v>
      </c>
      <c r="G405" s="114" t="s">
        <v>3772</v>
      </c>
      <c r="H405" s="127">
        <v>124</v>
      </c>
      <c r="I405" s="127">
        <v>117</v>
      </c>
      <c r="J405" s="115" t="s">
        <v>628</v>
      </c>
      <c r="K405" s="117" t="s">
        <v>650</v>
      </c>
      <c r="L405" s="114" t="s">
        <v>651</v>
      </c>
      <c r="M405" s="170"/>
    </row>
    <row r="406" spans="1:13" s="110" customFormat="1" ht="27" customHeight="1">
      <c r="A406" s="87">
        <v>402</v>
      </c>
      <c r="B406" s="113" t="s">
        <v>645</v>
      </c>
      <c r="C406" s="112">
        <v>6</v>
      </c>
      <c r="D406" s="114" t="s">
        <v>1221</v>
      </c>
      <c r="E406" s="111" t="s">
        <v>697</v>
      </c>
      <c r="F406" s="112" t="s">
        <v>33</v>
      </c>
      <c r="G406" s="114" t="s">
        <v>1224</v>
      </c>
      <c r="H406" s="119">
        <v>469</v>
      </c>
      <c r="I406" s="119">
        <v>449</v>
      </c>
      <c r="J406" s="115" t="s">
        <v>628</v>
      </c>
      <c r="K406" s="117" t="s">
        <v>650</v>
      </c>
      <c r="L406" s="114" t="s">
        <v>651</v>
      </c>
      <c r="M406" s="170"/>
    </row>
    <row r="407" spans="1:13" s="110" customFormat="1" ht="27" customHeight="1">
      <c r="A407" s="87">
        <v>403</v>
      </c>
      <c r="B407" s="113" t="s">
        <v>645</v>
      </c>
      <c r="C407" s="114">
        <v>6</v>
      </c>
      <c r="D407" s="114" t="s">
        <v>1221</v>
      </c>
      <c r="E407" s="55" t="s">
        <v>698</v>
      </c>
      <c r="F407" s="114" t="s">
        <v>33</v>
      </c>
      <c r="G407" s="114" t="s">
        <v>1224</v>
      </c>
      <c r="H407" s="127">
        <v>489</v>
      </c>
      <c r="I407" s="127">
        <v>464</v>
      </c>
      <c r="J407" s="115" t="s">
        <v>628</v>
      </c>
      <c r="K407" s="117" t="s">
        <v>658</v>
      </c>
      <c r="L407" s="36" t="s">
        <v>659</v>
      </c>
      <c r="M407" s="170"/>
    </row>
    <row r="408" spans="1:13" s="110" customFormat="1" ht="27" customHeight="1">
      <c r="A408" s="87">
        <v>404</v>
      </c>
      <c r="B408" s="113" t="s">
        <v>645</v>
      </c>
      <c r="C408" s="117">
        <v>6</v>
      </c>
      <c r="D408" s="114" t="s">
        <v>3770</v>
      </c>
      <c r="E408" s="121" t="s">
        <v>699</v>
      </c>
      <c r="F408" s="117" t="s">
        <v>33</v>
      </c>
      <c r="G408" s="114" t="s">
        <v>3771</v>
      </c>
      <c r="H408" s="122">
        <v>612</v>
      </c>
      <c r="I408" s="122">
        <v>607</v>
      </c>
      <c r="J408" s="115" t="s">
        <v>628</v>
      </c>
      <c r="K408" s="117" t="s">
        <v>653</v>
      </c>
      <c r="L408" s="114" t="s">
        <v>654</v>
      </c>
      <c r="M408" s="170"/>
    </row>
    <row r="409" spans="1:13" s="110" customFormat="1" ht="27" customHeight="1">
      <c r="A409" s="87">
        <v>405</v>
      </c>
      <c r="B409" s="113" t="s">
        <v>645</v>
      </c>
      <c r="C409" s="114">
        <v>4</v>
      </c>
      <c r="D409" s="114" t="s">
        <v>3768</v>
      </c>
      <c r="E409" s="55" t="s">
        <v>700</v>
      </c>
      <c r="F409" s="114" t="s">
        <v>3775</v>
      </c>
      <c r="G409" s="114" t="s">
        <v>3769</v>
      </c>
      <c r="H409" s="127">
        <v>4737</v>
      </c>
      <c r="I409" s="127">
        <v>4464</v>
      </c>
      <c r="J409" s="115" t="s">
        <v>628</v>
      </c>
      <c r="K409" s="117" t="s">
        <v>661</v>
      </c>
      <c r="L409" s="36" t="s">
        <v>662</v>
      </c>
      <c r="M409" s="170"/>
    </row>
    <row r="410" spans="1:13" s="110" customFormat="1" ht="27" customHeight="1">
      <c r="A410" s="87">
        <v>406</v>
      </c>
      <c r="B410" s="113" t="s">
        <v>645</v>
      </c>
      <c r="C410" s="114">
        <v>6</v>
      </c>
      <c r="D410" s="114" t="s">
        <v>3201</v>
      </c>
      <c r="E410" s="55" t="s">
        <v>701</v>
      </c>
      <c r="F410" s="114" t="s">
        <v>33</v>
      </c>
      <c r="G410" s="114" t="s">
        <v>3772</v>
      </c>
      <c r="H410" s="127">
        <v>222</v>
      </c>
      <c r="I410" s="127">
        <v>208</v>
      </c>
      <c r="J410" s="115" t="s">
        <v>628</v>
      </c>
      <c r="K410" s="117" t="s">
        <v>691</v>
      </c>
      <c r="L410" s="114" t="s">
        <v>692</v>
      </c>
      <c r="M410" s="170"/>
    </row>
    <row r="411" spans="1:13" s="110" customFormat="1" ht="27" customHeight="1">
      <c r="A411" s="87">
        <v>407</v>
      </c>
      <c r="B411" s="113" t="s">
        <v>645</v>
      </c>
      <c r="C411" s="112">
        <v>6</v>
      </c>
      <c r="D411" s="114" t="s">
        <v>1896</v>
      </c>
      <c r="E411" s="111" t="s">
        <v>702</v>
      </c>
      <c r="F411" s="114" t="s">
        <v>33</v>
      </c>
      <c r="G411" s="114" t="s">
        <v>1899</v>
      </c>
      <c r="H411" s="119">
        <v>1053</v>
      </c>
      <c r="I411" s="119">
        <v>1012</v>
      </c>
      <c r="J411" s="115" t="s">
        <v>628</v>
      </c>
      <c r="K411" s="117" t="s">
        <v>653</v>
      </c>
      <c r="L411" s="36" t="s">
        <v>654</v>
      </c>
      <c r="M411" s="170"/>
    </row>
    <row r="412" spans="1:13" s="110" customFormat="1" ht="27" customHeight="1">
      <c r="A412" s="87">
        <v>408</v>
      </c>
      <c r="B412" s="113" t="s">
        <v>645</v>
      </c>
      <c r="C412" s="114">
        <v>6</v>
      </c>
      <c r="D412" s="114" t="s">
        <v>3768</v>
      </c>
      <c r="E412" s="55" t="s">
        <v>703</v>
      </c>
      <c r="F412" s="114" t="s">
        <v>33</v>
      </c>
      <c r="G412" s="114" t="s">
        <v>3769</v>
      </c>
      <c r="H412" s="127">
        <v>739</v>
      </c>
      <c r="I412" s="127">
        <v>709</v>
      </c>
      <c r="J412" s="115" t="s">
        <v>628</v>
      </c>
      <c r="K412" s="117" t="s">
        <v>661</v>
      </c>
      <c r="L412" s="114" t="s">
        <v>662</v>
      </c>
      <c r="M412" s="170"/>
    </row>
    <row r="413" spans="1:13" s="110" customFormat="1" ht="27" customHeight="1">
      <c r="A413" s="87">
        <v>409</v>
      </c>
      <c r="B413" s="113" t="s">
        <v>645</v>
      </c>
      <c r="C413" s="117">
        <v>6</v>
      </c>
      <c r="D413" s="114" t="s">
        <v>3201</v>
      </c>
      <c r="E413" s="121" t="s">
        <v>704</v>
      </c>
      <c r="F413" s="114" t="s">
        <v>33</v>
      </c>
      <c r="G413" s="114" t="s">
        <v>3772</v>
      </c>
      <c r="H413" s="122">
        <v>176</v>
      </c>
      <c r="I413" s="122">
        <v>166</v>
      </c>
      <c r="J413" s="115" t="s">
        <v>628</v>
      </c>
      <c r="K413" s="117" t="s">
        <v>647</v>
      </c>
      <c r="L413" s="36" t="s">
        <v>648</v>
      </c>
      <c r="M413" s="170"/>
    </row>
    <row r="414" spans="1:13" s="110" customFormat="1" ht="27" customHeight="1">
      <c r="A414" s="87">
        <v>410</v>
      </c>
      <c r="B414" s="113" t="s">
        <v>645</v>
      </c>
      <c r="C414" s="117">
        <v>6</v>
      </c>
      <c r="D414" s="114" t="s">
        <v>1656</v>
      </c>
      <c r="E414" s="121" t="s">
        <v>705</v>
      </c>
      <c r="F414" s="114" t="s">
        <v>1669</v>
      </c>
      <c r="G414" s="114" t="s">
        <v>1659</v>
      </c>
      <c r="H414" s="122">
        <v>1589</v>
      </c>
      <c r="I414" s="122">
        <v>1573</v>
      </c>
      <c r="J414" s="115" t="s">
        <v>628</v>
      </c>
      <c r="K414" s="117" t="s">
        <v>653</v>
      </c>
      <c r="L414" s="36" t="s">
        <v>654</v>
      </c>
      <c r="M414" s="170"/>
    </row>
    <row r="415" spans="1:13" s="110" customFormat="1" ht="27" customHeight="1">
      <c r="A415" s="87">
        <v>411</v>
      </c>
      <c r="B415" s="113" t="s">
        <v>645</v>
      </c>
      <c r="C415" s="114">
        <v>6</v>
      </c>
      <c r="D415" s="114" t="s">
        <v>3768</v>
      </c>
      <c r="E415" s="55" t="s">
        <v>706</v>
      </c>
      <c r="F415" s="114" t="s">
        <v>33</v>
      </c>
      <c r="G415" s="114" t="s">
        <v>3769</v>
      </c>
      <c r="H415" s="127">
        <v>1199</v>
      </c>
      <c r="I415" s="127">
        <v>1145</v>
      </c>
      <c r="J415" s="115" t="s">
        <v>628</v>
      </c>
      <c r="K415" s="117" t="s">
        <v>691</v>
      </c>
      <c r="L415" s="114" t="s">
        <v>692</v>
      </c>
      <c r="M415" s="170"/>
    </row>
    <row r="416" spans="1:13" s="110" customFormat="1" ht="27" customHeight="1">
      <c r="A416" s="87">
        <v>412</v>
      </c>
      <c r="B416" s="113" t="s">
        <v>645</v>
      </c>
      <c r="C416" s="112">
        <v>6</v>
      </c>
      <c r="D416" s="114" t="s">
        <v>1896</v>
      </c>
      <c r="E416" s="111" t="s">
        <v>707</v>
      </c>
      <c r="F416" s="114" t="s">
        <v>33</v>
      </c>
      <c r="G416" s="114" t="s">
        <v>1899</v>
      </c>
      <c r="H416" s="119">
        <v>186</v>
      </c>
      <c r="I416" s="119">
        <v>169</v>
      </c>
      <c r="J416" s="115" t="s">
        <v>628</v>
      </c>
      <c r="K416" s="117" t="s">
        <v>691</v>
      </c>
      <c r="L416" s="36" t="s">
        <v>692</v>
      </c>
      <c r="M416" s="170"/>
    </row>
    <row r="417" spans="1:13" s="110" customFormat="1" ht="27" customHeight="1">
      <c r="A417" s="87">
        <v>413</v>
      </c>
      <c r="B417" s="113" t="s">
        <v>645</v>
      </c>
      <c r="C417" s="114">
        <v>6</v>
      </c>
      <c r="D417" s="114" t="s">
        <v>1896</v>
      </c>
      <c r="E417" s="55" t="s">
        <v>708</v>
      </c>
      <c r="F417" s="114" t="s">
        <v>33</v>
      </c>
      <c r="G417" s="114" t="s">
        <v>1899</v>
      </c>
      <c r="H417" s="127">
        <v>405</v>
      </c>
      <c r="I417" s="127">
        <v>388</v>
      </c>
      <c r="J417" s="115" t="s">
        <v>628</v>
      </c>
      <c r="K417" s="117" t="s">
        <v>661</v>
      </c>
      <c r="L417" s="114" t="s">
        <v>662</v>
      </c>
      <c r="M417" s="170"/>
    </row>
    <row r="418" spans="1:13" s="110" customFormat="1" ht="27" customHeight="1">
      <c r="A418" s="87">
        <v>414</v>
      </c>
      <c r="B418" s="113" t="s">
        <v>645</v>
      </c>
      <c r="C418" s="114">
        <v>6</v>
      </c>
      <c r="D418" s="114" t="s">
        <v>3201</v>
      </c>
      <c r="E418" s="55" t="s">
        <v>709</v>
      </c>
      <c r="F418" s="114" t="s">
        <v>33</v>
      </c>
      <c r="G418" s="114" t="s">
        <v>3772</v>
      </c>
      <c r="H418" s="127">
        <v>557</v>
      </c>
      <c r="I418" s="127">
        <v>532</v>
      </c>
      <c r="J418" s="115" t="s">
        <v>628</v>
      </c>
      <c r="K418" s="117" t="s">
        <v>665</v>
      </c>
      <c r="L418" s="114" t="s">
        <v>666</v>
      </c>
      <c r="M418" s="170"/>
    </row>
    <row r="419" spans="1:13" s="110" customFormat="1" ht="27" customHeight="1">
      <c r="A419" s="87">
        <v>415</v>
      </c>
      <c r="B419" s="113" t="s">
        <v>645</v>
      </c>
      <c r="C419" s="117">
        <v>6</v>
      </c>
      <c r="D419" s="114" t="s">
        <v>3773</v>
      </c>
      <c r="E419" s="121" t="s">
        <v>710</v>
      </c>
      <c r="F419" s="114" t="s">
        <v>33</v>
      </c>
      <c r="G419" s="114" t="s">
        <v>3774</v>
      </c>
      <c r="H419" s="122">
        <v>728</v>
      </c>
      <c r="I419" s="122">
        <v>699</v>
      </c>
      <c r="J419" s="115" t="s">
        <v>628</v>
      </c>
      <c r="K419" s="117" t="s">
        <v>653</v>
      </c>
      <c r="L419" s="114" t="s">
        <v>654</v>
      </c>
      <c r="M419" s="170"/>
    </row>
    <row r="420" spans="1:13" s="110" customFormat="1" ht="27" customHeight="1">
      <c r="A420" s="87">
        <v>416</v>
      </c>
      <c r="B420" s="113" t="s">
        <v>645</v>
      </c>
      <c r="C420" s="114">
        <v>6</v>
      </c>
      <c r="D420" s="114" t="s">
        <v>3768</v>
      </c>
      <c r="E420" s="55" t="s">
        <v>711</v>
      </c>
      <c r="F420" s="114" t="s">
        <v>33</v>
      </c>
      <c r="G420" s="114" t="s">
        <v>3769</v>
      </c>
      <c r="H420" s="127">
        <v>113</v>
      </c>
      <c r="I420" s="127">
        <v>106</v>
      </c>
      <c r="J420" s="115" t="s">
        <v>628</v>
      </c>
      <c r="K420" s="117" t="s">
        <v>691</v>
      </c>
      <c r="L420" s="114" t="s">
        <v>692</v>
      </c>
      <c r="M420" s="170"/>
    </row>
    <row r="421" spans="1:13" s="110" customFormat="1" ht="27" customHeight="1">
      <c r="A421" s="87">
        <v>417</v>
      </c>
      <c r="B421" s="113" t="s">
        <v>645</v>
      </c>
      <c r="C421" s="114">
        <v>3</v>
      </c>
      <c r="D421" s="114" t="s">
        <v>1896</v>
      </c>
      <c r="E421" s="55" t="s">
        <v>712</v>
      </c>
      <c r="F421" s="114" t="s">
        <v>33</v>
      </c>
      <c r="G421" s="114" t="s">
        <v>1899</v>
      </c>
      <c r="H421" s="127">
        <v>105</v>
      </c>
      <c r="I421" s="127">
        <v>99</v>
      </c>
      <c r="J421" s="115" t="s">
        <v>628</v>
      </c>
      <c r="K421" s="117" t="s">
        <v>650</v>
      </c>
      <c r="L421" s="36" t="s">
        <v>651</v>
      </c>
      <c r="M421" s="170"/>
    </row>
    <row r="422" spans="1:13" s="110" customFormat="1" ht="27" customHeight="1">
      <c r="A422" s="87">
        <v>418</v>
      </c>
      <c r="B422" s="113" t="s">
        <v>645</v>
      </c>
      <c r="C422" s="117">
        <v>6</v>
      </c>
      <c r="D422" s="114" t="s">
        <v>1221</v>
      </c>
      <c r="E422" s="121" t="s">
        <v>713</v>
      </c>
      <c r="F422" s="114" t="s">
        <v>33</v>
      </c>
      <c r="G422" s="114" t="s">
        <v>1224</v>
      </c>
      <c r="H422" s="122">
        <v>634</v>
      </c>
      <c r="I422" s="122">
        <v>609</v>
      </c>
      <c r="J422" s="115" t="s">
        <v>628</v>
      </c>
      <c r="K422" s="117" t="s">
        <v>653</v>
      </c>
      <c r="L422" s="114" t="s">
        <v>654</v>
      </c>
      <c r="M422" s="170"/>
    </row>
    <row r="423" spans="1:13" s="110" customFormat="1" ht="27" customHeight="1">
      <c r="A423" s="87">
        <v>419</v>
      </c>
      <c r="B423" s="113" t="s">
        <v>645</v>
      </c>
      <c r="C423" s="114">
        <v>5</v>
      </c>
      <c r="D423" s="114" t="s">
        <v>3768</v>
      </c>
      <c r="E423" s="55" t="s">
        <v>714</v>
      </c>
      <c r="F423" s="114" t="s">
        <v>33</v>
      </c>
      <c r="G423" s="114" t="s">
        <v>3769</v>
      </c>
      <c r="H423" s="127">
        <v>352</v>
      </c>
      <c r="I423" s="127">
        <v>352</v>
      </c>
      <c r="J423" s="115" t="s">
        <v>628</v>
      </c>
      <c r="K423" s="117" t="s">
        <v>661</v>
      </c>
      <c r="L423" s="114" t="s">
        <v>662</v>
      </c>
      <c r="M423" s="170"/>
    </row>
    <row r="424" spans="1:13" s="110" customFormat="1" ht="27" customHeight="1">
      <c r="A424" s="87">
        <v>420</v>
      </c>
      <c r="B424" s="113" t="s">
        <v>645</v>
      </c>
      <c r="C424" s="114">
        <v>4</v>
      </c>
      <c r="D424" s="114" t="s">
        <v>3201</v>
      </c>
      <c r="E424" s="55" t="s">
        <v>715</v>
      </c>
      <c r="F424" s="114" t="s">
        <v>33</v>
      </c>
      <c r="G424" s="114" t="s">
        <v>3772</v>
      </c>
      <c r="H424" s="127">
        <v>189</v>
      </c>
      <c r="I424" s="127">
        <v>189</v>
      </c>
      <c r="J424" s="115" t="s">
        <v>628</v>
      </c>
      <c r="K424" s="117" t="s">
        <v>691</v>
      </c>
      <c r="L424" s="114" t="s">
        <v>692</v>
      </c>
      <c r="M424" s="170"/>
    </row>
    <row r="425" spans="1:13" s="110" customFormat="1" ht="27" customHeight="1">
      <c r="A425" s="87">
        <v>421</v>
      </c>
      <c r="B425" s="113" t="s">
        <v>645</v>
      </c>
      <c r="C425" s="117">
        <v>6</v>
      </c>
      <c r="D425" s="114" t="s">
        <v>1896</v>
      </c>
      <c r="E425" s="121" t="s">
        <v>716</v>
      </c>
      <c r="F425" s="114" t="s">
        <v>33</v>
      </c>
      <c r="G425" s="114" t="s">
        <v>1899</v>
      </c>
      <c r="H425" s="122">
        <v>427</v>
      </c>
      <c r="I425" s="122">
        <v>427</v>
      </c>
      <c r="J425" s="115" t="s">
        <v>628</v>
      </c>
      <c r="K425" s="117" t="s">
        <v>691</v>
      </c>
      <c r="L425" s="36" t="s">
        <v>692</v>
      </c>
      <c r="M425" s="170"/>
    </row>
    <row r="426" spans="1:13" s="110" customFormat="1" ht="27" customHeight="1">
      <c r="A426" s="87">
        <v>422</v>
      </c>
      <c r="B426" s="113" t="s">
        <v>645</v>
      </c>
      <c r="C426" s="114">
        <v>6</v>
      </c>
      <c r="D426" s="114" t="s">
        <v>1896</v>
      </c>
      <c r="E426" s="55" t="s">
        <v>717</v>
      </c>
      <c r="F426" s="114" t="s">
        <v>33</v>
      </c>
      <c r="G426" s="114" t="s">
        <v>1899</v>
      </c>
      <c r="H426" s="127">
        <v>299</v>
      </c>
      <c r="I426" s="127">
        <v>299</v>
      </c>
      <c r="J426" s="115" t="s">
        <v>628</v>
      </c>
      <c r="K426" s="117" t="s">
        <v>650</v>
      </c>
      <c r="L426" s="36" t="s">
        <v>651</v>
      </c>
      <c r="M426" s="170"/>
    </row>
    <row r="427" spans="1:13" s="110" customFormat="1" ht="27" customHeight="1">
      <c r="A427" s="87">
        <v>423</v>
      </c>
      <c r="B427" s="113" t="s">
        <v>645</v>
      </c>
      <c r="C427" s="117">
        <v>6</v>
      </c>
      <c r="D427" s="114" t="s">
        <v>1221</v>
      </c>
      <c r="E427" s="121" t="s">
        <v>718</v>
      </c>
      <c r="F427" s="114" t="s">
        <v>33</v>
      </c>
      <c r="G427" s="114" t="s">
        <v>1224</v>
      </c>
      <c r="H427" s="122">
        <v>493</v>
      </c>
      <c r="I427" s="122">
        <v>493</v>
      </c>
      <c r="J427" s="115" t="s">
        <v>628</v>
      </c>
      <c r="K427" s="117" t="s">
        <v>650</v>
      </c>
      <c r="L427" s="36" t="s">
        <v>651</v>
      </c>
      <c r="M427" s="170"/>
    </row>
    <row r="428" spans="1:13" s="110" customFormat="1" ht="27" customHeight="1">
      <c r="A428" s="87">
        <v>424</v>
      </c>
      <c r="B428" s="113" t="s">
        <v>645</v>
      </c>
      <c r="C428" s="114">
        <v>6</v>
      </c>
      <c r="D428" s="114" t="s">
        <v>1221</v>
      </c>
      <c r="E428" s="55" t="s">
        <v>719</v>
      </c>
      <c r="F428" s="114" t="s">
        <v>33</v>
      </c>
      <c r="G428" s="114" t="s">
        <v>1224</v>
      </c>
      <c r="H428" s="127">
        <v>506</v>
      </c>
      <c r="I428" s="127">
        <v>506</v>
      </c>
      <c r="J428" s="115" t="s">
        <v>628</v>
      </c>
      <c r="K428" s="117" t="s">
        <v>653</v>
      </c>
      <c r="L428" s="36" t="s">
        <v>654</v>
      </c>
      <c r="M428" s="170"/>
    </row>
    <row r="429" spans="1:13" s="110" customFormat="1" ht="27" customHeight="1">
      <c r="A429" s="87">
        <v>425</v>
      </c>
      <c r="B429" s="113" t="s">
        <v>645</v>
      </c>
      <c r="C429" s="112">
        <v>4</v>
      </c>
      <c r="D429" s="114" t="s">
        <v>3768</v>
      </c>
      <c r="E429" s="111" t="s">
        <v>720</v>
      </c>
      <c r="F429" s="114" t="s">
        <v>33</v>
      </c>
      <c r="G429" s="114" t="s">
        <v>3769</v>
      </c>
      <c r="H429" s="119">
        <v>541</v>
      </c>
      <c r="I429" s="119">
        <v>541</v>
      </c>
      <c r="J429" s="115" t="s">
        <v>628</v>
      </c>
      <c r="K429" s="117" t="s">
        <v>653</v>
      </c>
      <c r="L429" s="114" t="s">
        <v>654</v>
      </c>
      <c r="M429" s="170"/>
    </row>
    <row r="430" spans="1:13" s="110" customFormat="1" ht="27" customHeight="1">
      <c r="A430" s="87">
        <v>426</v>
      </c>
      <c r="B430" s="113" t="s">
        <v>645</v>
      </c>
      <c r="C430" s="112">
        <v>6</v>
      </c>
      <c r="D430" s="114" t="s">
        <v>3768</v>
      </c>
      <c r="E430" s="111" t="s">
        <v>721</v>
      </c>
      <c r="F430" s="114" t="s">
        <v>33</v>
      </c>
      <c r="G430" s="114" t="s">
        <v>3769</v>
      </c>
      <c r="H430" s="119">
        <v>2172</v>
      </c>
      <c r="I430" s="119">
        <v>2127</v>
      </c>
      <c r="J430" s="115" t="s">
        <v>628</v>
      </c>
      <c r="K430" s="117" t="s">
        <v>653</v>
      </c>
      <c r="L430" s="114" t="s">
        <v>654</v>
      </c>
      <c r="M430" s="170"/>
    </row>
    <row r="431" spans="1:13" s="110" customFormat="1" ht="27" customHeight="1">
      <c r="A431" s="87">
        <v>427</v>
      </c>
      <c r="B431" s="113" t="s">
        <v>645</v>
      </c>
      <c r="C431" s="114">
        <v>11</v>
      </c>
      <c r="D431" s="114" t="s">
        <v>3768</v>
      </c>
      <c r="E431" s="55" t="s">
        <v>722</v>
      </c>
      <c r="F431" s="114" t="s">
        <v>33</v>
      </c>
      <c r="G431" s="114" t="s">
        <v>3769</v>
      </c>
      <c r="H431" s="127">
        <v>620</v>
      </c>
      <c r="I431" s="127">
        <v>599</v>
      </c>
      <c r="J431" s="115" t="s">
        <v>628</v>
      </c>
      <c r="K431" s="117" t="s">
        <v>653</v>
      </c>
      <c r="L431" s="114" t="s">
        <v>654</v>
      </c>
      <c r="M431" s="170"/>
    </row>
    <row r="432" spans="1:13" s="110" customFormat="1" ht="27" customHeight="1">
      <c r="A432" s="87">
        <v>428</v>
      </c>
      <c r="B432" s="113" t="s">
        <v>645</v>
      </c>
      <c r="C432" s="117">
        <v>4</v>
      </c>
      <c r="D432" s="114" t="s">
        <v>3768</v>
      </c>
      <c r="E432" s="121" t="s">
        <v>723</v>
      </c>
      <c r="F432" s="114" t="s">
        <v>33</v>
      </c>
      <c r="G432" s="114" t="s">
        <v>3769</v>
      </c>
      <c r="H432" s="122">
        <v>929</v>
      </c>
      <c r="I432" s="122">
        <v>885</v>
      </c>
      <c r="J432" s="115" t="s">
        <v>628</v>
      </c>
      <c r="K432" s="117" t="s">
        <v>658</v>
      </c>
      <c r="L432" s="36" t="s">
        <v>659</v>
      </c>
      <c r="M432" s="170"/>
    </row>
    <row r="433" spans="1:13" s="110" customFormat="1" ht="27" customHeight="1">
      <c r="A433" s="87">
        <v>429</v>
      </c>
      <c r="B433" s="113" t="s">
        <v>645</v>
      </c>
      <c r="C433" s="114">
        <v>6</v>
      </c>
      <c r="D433" s="114" t="s">
        <v>3770</v>
      </c>
      <c r="E433" s="115" t="s">
        <v>724</v>
      </c>
      <c r="F433" s="114" t="s">
        <v>33</v>
      </c>
      <c r="G433" s="114" t="s">
        <v>3771</v>
      </c>
      <c r="H433" s="116">
        <v>54</v>
      </c>
      <c r="I433" s="116">
        <v>50</v>
      </c>
      <c r="J433" s="115" t="s">
        <v>628</v>
      </c>
      <c r="K433" s="117" t="s">
        <v>653</v>
      </c>
      <c r="L433" s="114" t="s">
        <v>654</v>
      </c>
      <c r="M433" s="170"/>
    </row>
    <row r="434" spans="1:13" s="110" customFormat="1" ht="27" customHeight="1">
      <c r="A434" s="87">
        <v>430</v>
      </c>
      <c r="B434" s="113" t="s">
        <v>645</v>
      </c>
      <c r="C434" s="114">
        <v>11</v>
      </c>
      <c r="D434" s="114" t="s">
        <v>3768</v>
      </c>
      <c r="E434" s="115" t="s">
        <v>725</v>
      </c>
      <c r="F434" s="114" t="s">
        <v>33</v>
      </c>
      <c r="G434" s="114" t="s">
        <v>3769</v>
      </c>
      <c r="H434" s="116">
        <v>383</v>
      </c>
      <c r="I434" s="116">
        <v>363</v>
      </c>
      <c r="J434" s="115" t="s">
        <v>628</v>
      </c>
      <c r="K434" s="117" t="s">
        <v>661</v>
      </c>
      <c r="L434" s="114" t="s">
        <v>662</v>
      </c>
      <c r="M434" s="170"/>
    </row>
    <row r="435" spans="1:13" s="110" customFormat="1" ht="27" customHeight="1">
      <c r="A435" s="87">
        <v>431</v>
      </c>
      <c r="B435" s="113" t="s">
        <v>645</v>
      </c>
      <c r="C435" s="114">
        <v>11</v>
      </c>
      <c r="D435" s="114" t="s">
        <v>3201</v>
      </c>
      <c r="E435" s="115" t="s">
        <v>726</v>
      </c>
      <c r="F435" s="114" t="s">
        <v>33</v>
      </c>
      <c r="G435" s="114" t="s">
        <v>3772</v>
      </c>
      <c r="H435" s="116">
        <v>600</v>
      </c>
      <c r="I435" s="116">
        <v>570</v>
      </c>
      <c r="J435" s="115" t="s">
        <v>628</v>
      </c>
      <c r="K435" s="117" t="s">
        <v>653</v>
      </c>
      <c r="L435" s="114" t="s">
        <v>654</v>
      </c>
      <c r="M435" s="170"/>
    </row>
    <row r="436" spans="1:13" s="110" customFormat="1" ht="27" customHeight="1">
      <c r="A436" s="87">
        <v>432</v>
      </c>
      <c r="B436" s="113" t="s">
        <v>645</v>
      </c>
      <c r="C436" s="114">
        <v>6</v>
      </c>
      <c r="D436" s="114" t="s">
        <v>3768</v>
      </c>
      <c r="E436" s="298" t="s">
        <v>727</v>
      </c>
      <c r="F436" s="114" t="s">
        <v>33</v>
      </c>
      <c r="G436" s="114" t="s">
        <v>3769</v>
      </c>
      <c r="H436" s="116">
        <v>775</v>
      </c>
      <c r="I436" s="116">
        <v>745</v>
      </c>
      <c r="J436" s="115" t="s">
        <v>628</v>
      </c>
      <c r="K436" s="117" t="s">
        <v>653</v>
      </c>
      <c r="L436" s="114" t="s">
        <v>654</v>
      </c>
    </row>
    <row r="437" spans="1:13" s="110" customFormat="1" ht="27" customHeight="1">
      <c r="A437" s="87">
        <v>433</v>
      </c>
      <c r="B437" s="113" t="s">
        <v>645</v>
      </c>
      <c r="C437" s="114">
        <v>3</v>
      </c>
      <c r="D437" s="114" t="s">
        <v>3768</v>
      </c>
      <c r="E437" s="115" t="s">
        <v>728</v>
      </c>
      <c r="F437" s="114" t="s">
        <v>33</v>
      </c>
      <c r="G437" s="114" t="s">
        <v>3769</v>
      </c>
      <c r="H437" s="116">
        <v>130</v>
      </c>
      <c r="I437" s="116">
        <v>122</v>
      </c>
      <c r="J437" s="115" t="s">
        <v>628</v>
      </c>
      <c r="K437" s="117" t="s">
        <v>650</v>
      </c>
      <c r="L437" s="114" t="s">
        <v>651</v>
      </c>
    </row>
    <row r="438" spans="1:13" s="110" customFormat="1" ht="27" customHeight="1">
      <c r="A438" s="87">
        <v>434</v>
      </c>
      <c r="B438" s="113" t="s">
        <v>645</v>
      </c>
      <c r="C438" s="114">
        <v>6</v>
      </c>
      <c r="D438" s="114" t="s">
        <v>1221</v>
      </c>
      <c r="E438" s="111" t="s">
        <v>729</v>
      </c>
      <c r="F438" s="112" t="s">
        <v>33</v>
      </c>
      <c r="G438" s="114" t="s">
        <v>1224</v>
      </c>
      <c r="H438" s="118">
        <v>136</v>
      </c>
      <c r="I438" s="119">
        <v>132</v>
      </c>
      <c r="J438" s="115" t="s">
        <v>628</v>
      </c>
      <c r="K438" s="117" t="s">
        <v>730</v>
      </c>
      <c r="L438" s="114" t="s">
        <v>3776</v>
      </c>
    </row>
    <row r="439" spans="1:13" s="110" customFormat="1" ht="27" customHeight="1">
      <c r="A439" s="87">
        <v>435</v>
      </c>
      <c r="B439" s="113" t="s">
        <v>645</v>
      </c>
      <c r="C439" s="114">
        <v>6</v>
      </c>
      <c r="D439" s="114" t="s">
        <v>3777</v>
      </c>
      <c r="E439" s="55" t="s">
        <v>731</v>
      </c>
      <c r="F439" s="114" t="s">
        <v>33</v>
      </c>
      <c r="G439" s="114" t="s">
        <v>3778</v>
      </c>
      <c r="H439" s="127">
        <v>57</v>
      </c>
      <c r="I439" s="127">
        <v>54</v>
      </c>
      <c r="J439" s="115" t="s">
        <v>628</v>
      </c>
      <c r="K439" s="117" t="s">
        <v>732</v>
      </c>
      <c r="L439" s="114" t="s">
        <v>3779</v>
      </c>
    </row>
    <row r="440" spans="1:13" s="110" customFormat="1" ht="27" customHeight="1">
      <c r="A440" s="87">
        <v>436</v>
      </c>
      <c r="B440" s="113" t="s">
        <v>645</v>
      </c>
      <c r="C440" s="114">
        <v>6</v>
      </c>
      <c r="D440" s="114" t="s">
        <v>1469</v>
      </c>
      <c r="E440" s="111" t="s">
        <v>733</v>
      </c>
      <c r="F440" s="112" t="s">
        <v>33</v>
      </c>
      <c r="G440" s="114" t="s">
        <v>1472</v>
      </c>
      <c r="H440" s="119">
        <v>30</v>
      </c>
      <c r="I440" s="119">
        <v>27</v>
      </c>
      <c r="J440" s="115" t="s">
        <v>628</v>
      </c>
      <c r="K440" s="117" t="s">
        <v>732</v>
      </c>
      <c r="L440" s="114" t="s">
        <v>3779</v>
      </c>
    </row>
    <row r="441" spans="1:13" s="110" customFormat="1" ht="27" customHeight="1">
      <c r="A441" s="87">
        <v>437</v>
      </c>
      <c r="B441" s="113" t="s">
        <v>645</v>
      </c>
      <c r="C441" s="114">
        <v>6</v>
      </c>
      <c r="D441" s="114" t="s">
        <v>1469</v>
      </c>
      <c r="E441" s="55" t="s">
        <v>734</v>
      </c>
      <c r="F441" s="114" t="s">
        <v>33</v>
      </c>
      <c r="G441" s="114" t="s">
        <v>1472</v>
      </c>
      <c r="H441" s="127">
        <v>249</v>
      </c>
      <c r="I441" s="127">
        <v>245</v>
      </c>
      <c r="J441" s="115" t="s">
        <v>628</v>
      </c>
      <c r="K441" s="117" t="s">
        <v>730</v>
      </c>
      <c r="L441" s="114" t="s">
        <v>3776</v>
      </c>
    </row>
    <row r="442" spans="1:13" s="110" customFormat="1" ht="27" customHeight="1">
      <c r="A442" s="87">
        <v>438</v>
      </c>
      <c r="B442" s="113" t="s">
        <v>645</v>
      </c>
      <c r="C442" s="114">
        <v>6</v>
      </c>
      <c r="D442" s="114" t="s">
        <v>3777</v>
      </c>
      <c r="E442" s="55" t="s">
        <v>735</v>
      </c>
      <c r="F442" s="114" t="s">
        <v>33</v>
      </c>
      <c r="G442" s="114" t="s">
        <v>3778</v>
      </c>
      <c r="H442" s="127">
        <v>202</v>
      </c>
      <c r="I442" s="127">
        <v>198</v>
      </c>
      <c r="J442" s="115" t="s">
        <v>628</v>
      </c>
      <c r="K442" s="117" t="s">
        <v>730</v>
      </c>
      <c r="L442" s="114" t="s">
        <v>3776</v>
      </c>
    </row>
    <row r="443" spans="1:13" s="110" customFormat="1" ht="27" customHeight="1">
      <c r="A443" s="87">
        <v>439</v>
      </c>
      <c r="B443" s="113" t="s">
        <v>645</v>
      </c>
      <c r="C443" s="114">
        <v>6</v>
      </c>
      <c r="D443" s="114" t="s">
        <v>3777</v>
      </c>
      <c r="E443" s="55" t="s">
        <v>736</v>
      </c>
      <c r="F443" s="114" t="s">
        <v>33</v>
      </c>
      <c r="G443" s="114" t="s">
        <v>3778</v>
      </c>
      <c r="H443" s="127">
        <v>189</v>
      </c>
      <c r="I443" s="127">
        <v>185</v>
      </c>
      <c r="J443" s="115" t="s">
        <v>628</v>
      </c>
      <c r="K443" s="117" t="s">
        <v>730</v>
      </c>
      <c r="L443" s="114" t="s">
        <v>3776</v>
      </c>
      <c r="M443" s="168"/>
    </row>
    <row r="444" spans="1:13" s="110" customFormat="1" ht="27" customHeight="1">
      <c r="A444" s="87">
        <v>440</v>
      </c>
      <c r="B444" s="113" t="s">
        <v>645</v>
      </c>
      <c r="C444" s="114">
        <v>6</v>
      </c>
      <c r="D444" s="114" t="s">
        <v>3777</v>
      </c>
      <c r="E444" s="55" t="s">
        <v>737</v>
      </c>
      <c r="F444" s="114" t="s">
        <v>33</v>
      </c>
      <c r="G444" s="114" t="s">
        <v>3778</v>
      </c>
      <c r="H444" s="127">
        <v>156</v>
      </c>
      <c r="I444" s="127">
        <v>152</v>
      </c>
      <c r="J444" s="115" t="s">
        <v>628</v>
      </c>
      <c r="K444" s="117" t="s">
        <v>732</v>
      </c>
      <c r="L444" s="114" t="s">
        <v>3779</v>
      </c>
    </row>
    <row r="445" spans="1:13" s="110" customFormat="1" ht="27" customHeight="1">
      <c r="A445" s="87">
        <v>441</v>
      </c>
      <c r="B445" s="113" t="s">
        <v>645</v>
      </c>
      <c r="C445" s="114">
        <v>6</v>
      </c>
      <c r="D445" s="114" t="s">
        <v>1469</v>
      </c>
      <c r="E445" s="55" t="s">
        <v>738</v>
      </c>
      <c r="F445" s="114" t="s">
        <v>33</v>
      </c>
      <c r="G445" s="114" t="s">
        <v>1472</v>
      </c>
      <c r="H445" s="127">
        <v>156</v>
      </c>
      <c r="I445" s="127">
        <v>152</v>
      </c>
      <c r="J445" s="115" t="s">
        <v>628</v>
      </c>
      <c r="K445" s="117" t="s">
        <v>730</v>
      </c>
      <c r="L445" s="114" t="s">
        <v>3776</v>
      </c>
    </row>
    <row r="446" spans="1:13" s="110" customFormat="1" ht="27" customHeight="1">
      <c r="A446" s="87">
        <v>442</v>
      </c>
      <c r="B446" s="113" t="s">
        <v>645</v>
      </c>
      <c r="C446" s="114">
        <v>6</v>
      </c>
      <c r="D446" s="114" t="s">
        <v>3777</v>
      </c>
      <c r="E446" s="55" t="s">
        <v>739</v>
      </c>
      <c r="F446" s="114" t="s">
        <v>33</v>
      </c>
      <c r="G446" s="114" t="s">
        <v>3778</v>
      </c>
      <c r="H446" s="127">
        <v>86</v>
      </c>
      <c r="I446" s="127">
        <v>79</v>
      </c>
      <c r="J446" s="115" t="s">
        <v>628</v>
      </c>
      <c r="K446" s="117" t="s">
        <v>730</v>
      </c>
      <c r="L446" s="114" t="s">
        <v>3776</v>
      </c>
    </row>
    <row r="447" spans="1:13" s="110" customFormat="1" ht="27" customHeight="1">
      <c r="A447" s="87">
        <v>443</v>
      </c>
      <c r="B447" s="113" t="s">
        <v>645</v>
      </c>
      <c r="C447" s="114">
        <v>6</v>
      </c>
      <c r="D447" s="114" t="s">
        <v>3777</v>
      </c>
      <c r="E447" s="55" t="s">
        <v>740</v>
      </c>
      <c r="F447" s="114" t="s">
        <v>33</v>
      </c>
      <c r="G447" s="114" t="s">
        <v>3778</v>
      </c>
      <c r="H447" s="127">
        <v>190</v>
      </c>
      <c r="I447" s="127">
        <v>185</v>
      </c>
      <c r="J447" s="115" t="s">
        <v>628</v>
      </c>
      <c r="K447" s="117" t="s">
        <v>730</v>
      </c>
      <c r="L447" s="114" t="s">
        <v>3776</v>
      </c>
    </row>
    <row r="448" spans="1:13" s="110" customFormat="1" ht="27" customHeight="1">
      <c r="A448" s="87">
        <v>444</v>
      </c>
      <c r="B448" s="113" t="s">
        <v>645</v>
      </c>
      <c r="C448" s="114">
        <v>6</v>
      </c>
      <c r="D448" s="114" t="s">
        <v>3777</v>
      </c>
      <c r="E448" s="299" t="s">
        <v>741</v>
      </c>
      <c r="F448" s="114" t="s">
        <v>33</v>
      </c>
      <c r="G448" s="114" t="s">
        <v>3778</v>
      </c>
      <c r="H448" s="127">
        <v>270</v>
      </c>
      <c r="I448" s="127">
        <v>264</v>
      </c>
      <c r="J448" s="115" t="s">
        <v>628</v>
      </c>
      <c r="K448" s="117" t="s">
        <v>732</v>
      </c>
      <c r="L448" s="114" t="s">
        <v>3779</v>
      </c>
    </row>
    <row r="449" spans="1:13" s="110" customFormat="1" ht="27" customHeight="1">
      <c r="A449" s="87">
        <v>445</v>
      </c>
      <c r="B449" s="113" t="s">
        <v>645</v>
      </c>
      <c r="C449" s="114">
        <v>6</v>
      </c>
      <c r="D449" s="114" t="s">
        <v>1469</v>
      </c>
      <c r="E449" s="55" t="s">
        <v>742</v>
      </c>
      <c r="F449" s="114" t="s">
        <v>33</v>
      </c>
      <c r="G449" s="114" t="s">
        <v>1472</v>
      </c>
      <c r="H449" s="127">
        <v>425</v>
      </c>
      <c r="I449" s="127">
        <v>423</v>
      </c>
      <c r="J449" s="115" t="s">
        <v>628</v>
      </c>
      <c r="K449" s="117" t="s">
        <v>732</v>
      </c>
      <c r="L449" s="114" t="s">
        <v>3779</v>
      </c>
    </row>
    <row r="450" spans="1:13" s="110" customFormat="1" ht="27" customHeight="1">
      <c r="A450" s="87">
        <v>446</v>
      </c>
      <c r="B450" s="113" t="s">
        <v>645</v>
      </c>
      <c r="C450" s="114">
        <v>6</v>
      </c>
      <c r="D450" s="114" t="s">
        <v>1469</v>
      </c>
      <c r="E450" s="55" t="s">
        <v>743</v>
      </c>
      <c r="F450" s="114" t="s">
        <v>33</v>
      </c>
      <c r="G450" s="114" t="s">
        <v>1472</v>
      </c>
      <c r="H450" s="127">
        <v>316</v>
      </c>
      <c r="I450" s="172">
        <v>311</v>
      </c>
      <c r="J450" s="115" t="s">
        <v>628</v>
      </c>
      <c r="K450" s="117" t="s">
        <v>732</v>
      </c>
      <c r="L450" s="114" t="s">
        <v>3779</v>
      </c>
    </row>
    <row r="451" spans="1:13" s="110" customFormat="1" ht="27" customHeight="1">
      <c r="A451" s="87">
        <v>447</v>
      </c>
      <c r="B451" s="113" t="s">
        <v>645</v>
      </c>
      <c r="C451" s="114">
        <v>6</v>
      </c>
      <c r="D451" s="114" t="s">
        <v>1469</v>
      </c>
      <c r="E451" s="92" t="s">
        <v>744</v>
      </c>
      <c r="F451" s="92" t="s">
        <v>33</v>
      </c>
      <c r="G451" s="114" t="s">
        <v>1472</v>
      </c>
      <c r="H451" s="173">
        <v>189</v>
      </c>
      <c r="I451" s="174">
        <v>185</v>
      </c>
      <c r="J451" s="115" t="s">
        <v>628</v>
      </c>
      <c r="K451" s="117" t="s">
        <v>730</v>
      </c>
      <c r="L451" s="114" t="s">
        <v>3776</v>
      </c>
      <c r="M451" s="175"/>
    </row>
    <row r="452" spans="1:13" s="110" customFormat="1" ht="27" customHeight="1">
      <c r="A452" s="87">
        <v>448</v>
      </c>
      <c r="B452" s="113" t="s">
        <v>645</v>
      </c>
      <c r="C452" s="114">
        <v>6</v>
      </c>
      <c r="D452" s="114" t="s">
        <v>3777</v>
      </c>
      <c r="E452" s="55" t="s">
        <v>745</v>
      </c>
      <c r="F452" s="114" t="s">
        <v>33</v>
      </c>
      <c r="G452" s="114" t="s">
        <v>3778</v>
      </c>
      <c r="H452" s="127">
        <v>266</v>
      </c>
      <c r="I452" s="172">
        <v>258</v>
      </c>
      <c r="J452" s="115" t="s">
        <v>628</v>
      </c>
      <c r="K452" s="117" t="s">
        <v>730</v>
      </c>
      <c r="L452" s="114" t="s">
        <v>3776</v>
      </c>
    </row>
    <row r="453" spans="1:13" s="110" customFormat="1" ht="27" customHeight="1">
      <c r="A453" s="87">
        <v>449</v>
      </c>
      <c r="B453" s="113" t="s">
        <v>645</v>
      </c>
      <c r="C453" s="114">
        <v>6</v>
      </c>
      <c r="D453" s="114" t="s">
        <v>3777</v>
      </c>
      <c r="E453" s="55" t="s">
        <v>746</v>
      </c>
      <c r="F453" s="114" t="s">
        <v>140</v>
      </c>
      <c r="G453" s="114" t="s">
        <v>3778</v>
      </c>
      <c r="H453" s="127">
        <v>193</v>
      </c>
      <c r="I453" s="172">
        <v>96</v>
      </c>
      <c r="J453" s="115" t="s">
        <v>628</v>
      </c>
      <c r="K453" s="117" t="s">
        <v>747</v>
      </c>
      <c r="L453" s="114" t="s">
        <v>748</v>
      </c>
    </row>
    <row r="454" spans="1:13" s="168" customFormat="1" ht="27" customHeight="1">
      <c r="A454" s="87">
        <v>450</v>
      </c>
      <c r="B454" s="113" t="s">
        <v>645</v>
      </c>
      <c r="C454" s="114">
        <v>6</v>
      </c>
      <c r="D454" s="114" t="s">
        <v>2154</v>
      </c>
      <c r="E454" s="300" t="s">
        <v>749</v>
      </c>
      <c r="F454" s="176" t="s">
        <v>140</v>
      </c>
      <c r="G454" s="114" t="s">
        <v>2157</v>
      </c>
      <c r="H454" s="177">
        <v>260</v>
      </c>
      <c r="I454" s="178">
        <v>130</v>
      </c>
      <c r="J454" s="115" t="s">
        <v>628</v>
      </c>
      <c r="K454" s="179" t="s">
        <v>747</v>
      </c>
      <c r="L454" s="176" t="s">
        <v>748</v>
      </c>
      <c r="M454" s="110"/>
    </row>
    <row r="455" spans="1:13" s="110" customFormat="1" ht="27" customHeight="1">
      <c r="A455" s="87">
        <v>451</v>
      </c>
      <c r="B455" s="113" t="s">
        <v>645</v>
      </c>
      <c r="C455" s="114">
        <v>6</v>
      </c>
      <c r="D455" s="114" t="s">
        <v>2154</v>
      </c>
      <c r="E455" s="300" t="s">
        <v>750</v>
      </c>
      <c r="F455" s="176" t="s">
        <v>140</v>
      </c>
      <c r="G455" s="114" t="s">
        <v>2157</v>
      </c>
      <c r="H455" s="177">
        <v>197</v>
      </c>
      <c r="I455" s="178">
        <v>98</v>
      </c>
      <c r="J455" s="115" t="s">
        <v>628</v>
      </c>
      <c r="K455" s="179" t="s">
        <v>747</v>
      </c>
      <c r="L455" s="176" t="s">
        <v>748</v>
      </c>
    </row>
    <row r="456" spans="1:13" s="110" customFormat="1" ht="27" customHeight="1">
      <c r="A456" s="87">
        <v>452</v>
      </c>
      <c r="B456" s="113" t="s">
        <v>645</v>
      </c>
      <c r="C456" s="114">
        <v>6</v>
      </c>
      <c r="D456" s="114" t="s">
        <v>2154</v>
      </c>
      <c r="E456" s="300" t="s">
        <v>751</v>
      </c>
      <c r="F456" s="176" t="s">
        <v>140</v>
      </c>
      <c r="G456" s="114" t="s">
        <v>2157</v>
      </c>
      <c r="H456" s="177">
        <v>183</v>
      </c>
      <c r="I456" s="178">
        <v>91</v>
      </c>
      <c r="J456" s="115" t="s">
        <v>628</v>
      </c>
      <c r="K456" s="179" t="s">
        <v>747</v>
      </c>
      <c r="L456" s="176" t="s">
        <v>748</v>
      </c>
    </row>
    <row r="457" spans="1:13" s="110" customFormat="1" ht="27" customHeight="1">
      <c r="A457" s="87">
        <v>453</v>
      </c>
      <c r="B457" s="113" t="s">
        <v>645</v>
      </c>
      <c r="C457" s="114">
        <v>6</v>
      </c>
      <c r="D457" s="114" t="s">
        <v>2154</v>
      </c>
      <c r="E457" s="300" t="s">
        <v>752</v>
      </c>
      <c r="F457" s="176" t="s">
        <v>140</v>
      </c>
      <c r="G457" s="114" t="s">
        <v>2157</v>
      </c>
      <c r="H457" s="177">
        <v>18</v>
      </c>
      <c r="I457" s="178">
        <v>16</v>
      </c>
      <c r="J457" s="115" t="s">
        <v>628</v>
      </c>
      <c r="K457" s="179" t="s">
        <v>747</v>
      </c>
      <c r="L457" s="176" t="s">
        <v>748</v>
      </c>
    </row>
    <row r="458" spans="1:13" s="110" customFormat="1" ht="27" customHeight="1">
      <c r="A458" s="87">
        <v>454</v>
      </c>
      <c r="B458" s="113" t="s">
        <v>645</v>
      </c>
      <c r="C458" s="114">
        <v>6</v>
      </c>
      <c r="D458" s="114" t="s">
        <v>2154</v>
      </c>
      <c r="E458" s="300" t="s">
        <v>753</v>
      </c>
      <c r="F458" s="176" t="s">
        <v>140</v>
      </c>
      <c r="G458" s="114" t="s">
        <v>2157</v>
      </c>
      <c r="H458" s="177">
        <v>100</v>
      </c>
      <c r="I458" s="178">
        <v>50</v>
      </c>
      <c r="J458" s="115" t="s">
        <v>628</v>
      </c>
      <c r="K458" s="179" t="s">
        <v>747</v>
      </c>
      <c r="L458" s="176" t="s">
        <v>748</v>
      </c>
    </row>
    <row r="459" spans="1:13" s="110" customFormat="1" ht="27" customHeight="1">
      <c r="A459" s="87">
        <v>455</v>
      </c>
      <c r="B459" s="113" t="s">
        <v>645</v>
      </c>
      <c r="C459" s="114">
        <v>6</v>
      </c>
      <c r="D459" s="114" t="s">
        <v>2154</v>
      </c>
      <c r="E459" s="300" t="s">
        <v>754</v>
      </c>
      <c r="F459" s="176" t="s">
        <v>140</v>
      </c>
      <c r="G459" s="114" t="s">
        <v>2157</v>
      </c>
      <c r="H459" s="177">
        <v>110</v>
      </c>
      <c r="I459" s="178">
        <v>55</v>
      </c>
      <c r="J459" s="115" t="s">
        <v>628</v>
      </c>
      <c r="K459" s="179" t="s">
        <v>747</v>
      </c>
      <c r="L459" s="176" t="s">
        <v>748</v>
      </c>
    </row>
    <row r="460" spans="1:13" s="110" customFormat="1" ht="27" customHeight="1">
      <c r="A460" s="87">
        <v>456</v>
      </c>
      <c r="B460" s="113" t="s">
        <v>645</v>
      </c>
      <c r="C460" s="114">
        <v>6</v>
      </c>
      <c r="D460" s="114" t="s">
        <v>2154</v>
      </c>
      <c r="E460" s="300" t="s">
        <v>755</v>
      </c>
      <c r="F460" s="176" t="s">
        <v>140</v>
      </c>
      <c r="G460" s="114" t="s">
        <v>2157</v>
      </c>
      <c r="H460" s="177">
        <v>244</v>
      </c>
      <c r="I460" s="178">
        <v>122</v>
      </c>
      <c r="J460" s="115" t="s">
        <v>628</v>
      </c>
      <c r="K460" s="179" t="s">
        <v>747</v>
      </c>
      <c r="L460" s="176" t="s">
        <v>748</v>
      </c>
    </row>
    <row r="461" spans="1:13" s="110" customFormat="1" ht="27" customHeight="1">
      <c r="A461" s="87">
        <v>457</v>
      </c>
      <c r="B461" s="113" t="s">
        <v>645</v>
      </c>
      <c r="C461" s="114">
        <v>6</v>
      </c>
      <c r="D461" s="114" t="s">
        <v>2154</v>
      </c>
      <c r="E461" s="55" t="s">
        <v>756</v>
      </c>
      <c r="F461" s="114" t="s">
        <v>140</v>
      </c>
      <c r="G461" s="114" t="s">
        <v>2157</v>
      </c>
      <c r="H461" s="127">
        <v>220</v>
      </c>
      <c r="I461" s="172">
        <v>110</v>
      </c>
      <c r="J461" s="115" t="s">
        <v>628</v>
      </c>
      <c r="K461" s="117" t="s">
        <v>747</v>
      </c>
      <c r="L461" s="114" t="s">
        <v>748</v>
      </c>
    </row>
    <row r="462" spans="1:13" s="110" customFormat="1" ht="27" customHeight="1">
      <c r="A462" s="87">
        <v>458</v>
      </c>
      <c r="B462" s="113" t="s">
        <v>645</v>
      </c>
      <c r="C462" s="114">
        <v>6</v>
      </c>
      <c r="D462" s="114" t="s">
        <v>2154</v>
      </c>
      <c r="E462" s="301" t="s">
        <v>757</v>
      </c>
      <c r="F462" s="180" t="s">
        <v>140</v>
      </c>
      <c r="G462" s="114" t="s">
        <v>2157</v>
      </c>
      <c r="H462" s="181">
        <v>83</v>
      </c>
      <c r="I462" s="182">
        <v>41</v>
      </c>
      <c r="J462" s="115" t="s">
        <v>628</v>
      </c>
      <c r="K462" s="117" t="s">
        <v>747</v>
      </c>
      <c r="L462" s="114" t="s">
        <v>748</v>
      </c>
    </row>
    <row r="463" spans="1:13" s="110" customFormat="1" ht="27" customHeight="1">
      <c r="A463" s="87">
        <v>459</v>
      </c>
      <c r="B463" s="113" t="s">
        <v>645</v>
      </c>
      <c r="C463" s="114">
        <v>6</v>
      </c>
      <c r="D463" s="114" t="s">
        <v>2154</v>
      </c>
      <c r="E463" s="300" t="s">
        <v>758</v>
      </c>
      <c r="F463" s="176" t="s">
        <v>140</v>
      </c>
      <c r="G463" s="114" t="s">
        <v>2157</v>
      </c>
      <c r="H463" s="177">
        <v>150</v>
      </c>
      <c r="I463" s="178">
        <v>75</v>
      </c>
      <c r="J463" s="115" t="s">
        <v>628</v>
      </c>
      <c r="K463" s="179" t="s">
        <v>747</v>
      </c>
      <c r="L463" s="176" t="s">
        <v>748</v>
      </c>
    </row>
    <row r="464" spans="1:13" s="110" customFormat="1" ht="27" customHeight="1">
      <c r="A464" s="87">
        <v>460</v>
      </c>
      <c r="B464" s="113" t="s">
        <v>645</v>
      </c>
      <c r="C464" s="114">
        <v>6</v>
      </c>
      <c r="D464" s="114" t="s">
        <v>2154</v>
      </c>
      <c r="E464" s="55" t="s">
        <v>759</v>
      </c>
      <c r="F464" s="114" t="s">
        <v>140</v>
      </c>
      <c r="G464" s="114" t="s">
        <v>2157</v>
      </c>
      <c r="H464" s="127">
        <v>43</v>
      </c>
      <c r="I464" s="172">
        <v>21</v>
      </c>
      <c r="J464" s="115" t="s">
        <v>628</v>
      </c>
      <c r="K464" s="117" t="s">
        <v>747</v>
      </c>
      <c r="L464" s="114" t="s">
        <v>748</v>
      </c>
    </row>
    <row r="465" spans="1:13" s="110" customFormat="1" ht="27" customHeight="1">
      <c r="A465" s="87">
        <v>461</v>
      </c>
      <c r="B465" s="113" t="s">
        <v>645</v>
      </c>
      <c r="C465" s="117">
        <v>6</v>
      </c>
      <c r="D465" s="114" t="s">
        <v>2154</v>
      </c>
      <c r="E465" s="121" t="s">
        <v>760</v>
      </c>
      <c r="F465" s="117" t="s">
        <v>140</v>
      </c>
      <c r="G465" s="114" t="s">
        <v>2157</v>
      </c>
      <c r="H465" s="122">
        <v>202</v>
      </c>
      <c r="I465" s="122">
        <v>198</v>
      </c>
      <c r="J465" s="115" t="s">
        <v>628</v>
      </c>
      <c r="K465" s="117" t="s">
        <v>747</v>
      </c>
      <c r="L465" s="36" t="s">
        <v>748</v>
      </c>
      <c r="M465" s="170"/>
    </row>
    <row r="466" spans="1:13" s="110" customFormat="1" ht="27" customHeight="1">
      <c r="A466" s="87">
        <v>462</v>
      </c>
      <c r="B466" s="113" t="s">
        <v>645</v>
      </c>
      <c r="C466" s="117">
        <v>6</v>
      </c>
      <c r="D466" s="114" t="s">
        <v>2154</v>
      </c>
      <c r="E466" s="121" t="s">
        <v>761</v>
      </c>
      <c r="F466" s="117" t="s">
        <v>140</v>
      </c>
      <c r="G466" s="114" t="s">
        <v>2157</v>
      </c>
      <c r="H466" s="122">
        <v>214</v>
      </c>
      <c r="I466" s="122">
        <v>107</v>
      </c>
      <c r="J466" s="115" t="s">
        <v>628</v>
      </c>
      <c r="K466" s="117" t="s">
        <v>747</v>
      </c>
      <c r="L466" s="114" t="s">
        <v>748</v>
      </c>
      <c r="M466" s="170"/>
    </row>
    <row r="467" spans="1:13" s="110" customFormat="1" ht="27" customHeight="1">
      <c r="A467" s="87">
        <v>463</v>
      </c>
      <c r="B467" s="113" t="s">
        <v>645</v>
      </c>
      <c r="C467" s="117">
        <v>6</v>
      </c>
      <c r="D467" s="114" t="s">
        <v>2154</v>
      </c>
      <c r="E467" s="121" t="s">
        <v>762</v>
      </c>
      <c r="F467" s="114" t="s">
        <v>140</v>
      </c>
      <c r="G467" s="114" t="s">
        <v>2157</v>
      </c>
      <c r="H467" s="122">
        <v>177</v>
      </c>
      <c r="I467" s="122">
        <v>88</v>
      </c>
      <c r="J467" s="115" t="s">
        <v>628</v>
      </c>
      <c r="K467" s="117" t="s">
        <v>747</v>
      </c>
      <c r="L467" s="36" t="s">
        <v>748</v>
      </c>
      <c r="M467" s="170"/>
    </row>
    <row r="468" spans="1:13" s="110" customFormat="1" ht="27" customHeight="1">
      <c r="A468" s="87">
        <v>464</v>
      </c>
      <c r="B468" s="113" t="s">
        <v>645</v>
      </c>
      <c r="C468" s="114">
        <v>6</v>
      </c>
      <c r="D468" s="114" t="s">
        <v>2154</v>
      </c>
      <c r="E468" s="55" t="s">
        <v>763</v>
      </c>
      <c r="F468" s="114" t="s">
        <v>140</v>
      </c>
      <c r="G468" s="114" t="s">
        <v>2157</v>
      </c>
      <c r="H468" s="127">
        <v>180</v>
      </c>
      <c r="I468" s="127">
        <v>90</v>
      </c>
      <c r="J468" s="115" t="s">
        <v>628</v>
      </c>
      <c r="K468" s="117" t="s">
        <v>747</v>
      </c>
      <c r="L468" s="36" t="s">
        <v>748</v>
      </c>
      <c r="M468" s="170"/>
    </row>
    <row r="469" spans="1:13" s="110" customFormat="1" ht="27" customHeight="1">
      <c r="A469" s="87">
        <v>465</v>
      </c>
      <c r="B469" s="113" t="s">
        <v>645</v>
      </c>
      <c r="C469" s="117">
        <v>6</v>
      </c>
      <c r="D469" s="114" t="s">
        <v>2154</v>
      </c>
      <c r="E469" s="121" t="s">
        <v>764</v>
      </c>
      <c r="F469" s="114" t="s">
        <v>765</v>
      </c>
      <c r="G469" s="114" t="s">
        <v>2157</v>
      </c>
      <c r="H469" s="122">
        <v>243</v>
      </c>
      <c r="I469" s="122">
        <v>150</v>
      </c>
      <c r="J469" s="115" t="s">
        <v>628</v>
      </c>
      <c r="K469" s="117" t="s">
        <v>747</v>
      </c>
      <c r="L469" s="114" t="s">
        <v>748</v>
      </c>
      <c r="M469" s="170"/>
    </row>
    <row r="470" spans="1:13" s="110" customFormat="1" ht="27" customHeight="1">
      <c r="A470" s="87">
        <v>466</v>
      </c>
      <c r="B470" s="113" t="s">
        <v>645</v>
      </c>
      <c r="C470" s="117">
        <v>6</v>
      </c>
      <c r="D470" s="114" t="s">
        <v>2154</v>
      </c>
      <c r="E470" s="121" t="s">
        <v>766</v>
      </c>
      <c r="F470" s="114" t="s">
        <v>765</v>
      </c>
      <c r="G470" s="114" t="s">
        <v>2157</v>
      </c>
      <c r="H470" s="122">
        <v>31</v>
      </c>
      <c r="I470" s="122">
        <v>29</v>
      </c>
      <c r="J470" s="115" t="s">
        <v>628</v>
      </c>
      <c r="K470" s="117" t="s">
        <v>747</v>
      </c>
      <c r="L470" s="114" t="s">
        <v>748</v>
      </c>
      <c r="M470" s="170"/>
    </row>
    <row r="471" spans="1:13" s="110" customFormat="1" ht="24" customHeight="1">
      <c r="E471" s="302"/>
      <c r="H471" s="291">
        <f>SUM(H15:H470)</f>
        <v>235136</v>
      </c>
      <c r="I471" s="291">
        <f>SUM(I15:I470)</f>
        <v>223227</v>
      </c>
    </row>
  </sheetData>
  <mergeCells count="12">
    <mergeCell ref="H5:H9"/>
    <mergeCell ref="H10:H14"/>
    <mergeCell ref="A3:A4"/>
    <mergeCell ref="B1:L1"/>
    <mergeCell ref="K2:L2"/>
    <mergeCell ref="B3:B4"/>
    <mergeCell ref="C3:C4"/>
    <mergeCell ref="D3:D4"/>
    <mergeCell ref="E3:E4"/>
    <mergeCell ref="F3:F4"/>
    <mergeCell ref="G3:G4"/>
    <mergeCell ref="H3:I3"/>
  </mergeCells>
  <phoneticPr fontId="3" type="noConversion"/>
  <dataValidations count="1">
    <dataValidation type="textLength" operator="lessThanOrEqual" allowBlank="1" showInputMessage="1" showErrorMessage="1" sqref="J293" xr:uid="{00000000-0002-0000-0700-000000000000}">
      <formula1>5</formula1>
    </dataValidation>
  </dataValidations>
  <pageMargins left="0.47244094488188981" right="0.43307086614173229" top="0.47244094488188981" bottom="0.47244094488188981" header="0.51181102362204722" footer="0.51181102362204722"/>
  <pageSetup paperSize="9" scale="61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1"/>
  <sheetViews>
    <sheetView topLeftCell="A16" workbookViewId="0">
      <selection sqref="A1:L21"/>
    </sheetView>
  </sheetViews>
  <sheetFormatPr defaultRowHeight="14.25"/>
  <sheetData>
    <row r="1" spans="1:12" ht="31.5">
      <c r="A1" s="354" t="s">
        <v>3787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</row>
    <row r="2" spans="1:12" ht="15" thickBot="1">
      <c r="A2" s="5"/>
      <c r="B2" s="296"/>
      <c r="J2" s="307"/>
      <c r="K2" s="355" t="s">
        <v>3788</v>
      </c>
      <c r="L2" s="355"/>
    </row>
    <row r="3" spans="1:12" ht="16.5">
      <c r="A3" s="356" t="s">
        <v>3789</v>
      </c>
      <c r="B3" s="350" t="s">
        <v>3790</v>
      </c>
      <c r="C3" s="350" t="s">
        <v>3791</v>
      </c>
      <c r="D3" s="350" t="s">
        <v>0</v>
      </c>
      <c r="E3" s="350" t="s">
        <v>1</v>
      </c>
      <c r="F3" s="350" t="s">
        <v>2</v>
      </c>
      <c r="G3" s="350" t="s">
        <v>3</v>
      </c>
      <c r="H3" s="350" t="s">
        <v>3792</v>
      </c>
      <c r="I3" s="350"/>
      <c r="J3" s="350" t="s">
        <v>4</v>
      </c>
      <c r="K3" s="350" t="s">
        <v>5</v>
      </c>
      <c r="L3" s="352" t="s">
        <v>6</v>
      </c>
    </row>
    <row r="4" spans="1:12" ht="33.75" thickBot="1">
      <c r="A4" s="357"/>
      <c r="B4" s="351"/>
      <c r="C4" s="351"/>
      <c r="D4" s="351"/>
      <c r="E4" s="351"/>
      <c r="F4" s="351"/>
      <c r="G4" s="351"/>
      <c r="H4" s="308" t="s">
        <v>3793</v>
      </c>
      <c r="I4" s="308" t="s">
        <v>3794</v>
      </c>
      <c r="J4" s="351"/>
      <c r="K4" s="351"/>
      <c r="L4" s="353"/>
    </row>
    <row r="5" spans="1:12" ht="41.25" thickTop="1">
      <c r="A5" s="309">
        <v>1</v>
      </c>
      <c r="B5" s="232" t="s">
        <v>25</v>
      </c>
      <c r="C5" s="112">
        <v>7</v>
      </c>
      <c r="D5" s="112" t="s">
        <v>3795</v>
      </c>
      <c r="E5" s="111" t="s">
        <v>26</v>
      </c>
      <c r="F5" s="112" t="s">
        <v>27</v>
      </c>
      <c r="G5" s="112" t="s">
        <v>17</v>
      </c>
      <c r="H5" s="118">
        <v>7300</v>
      </c>
      <c r="I5" s="119">
        <v>7000</v>
      </c>
      <c r="J5" s="233" t="s">
        <v>25</v>
      </c>
      <c r="K5" s="117" t="s">
        <v>3796</v>
      </c>
      <c r="L5" s="114" t="s">
        <v>3797</v>
      </c>
    </row>
    <row r="6" spans="1:12" ht="40.5">
      <c r="A6" s="309">
        <v>2</v>
      </c>
      <c r="B6" s="255" t="s">
        <v>28</v>
      </c>
      <c r="C6" s="255">
        <v>3</v>
      </c>
      <c r="D6" s="255" t="s">
        <v>74</v>
      </c>
      <c r="E6" s="256" t="s">
        <v>73</v>
      </c>
      <c r="F6" s="255" t="s">
        <v>58</v>
      </c>
      <c r="G6" s="255" t="s">
        <v>24</v>
      </c>
      <c r="H6" s="257">
        <v>32000</v>
      </c>
      <c r="I6" s="257">
        <v>30000</v>
      </c>
      <c r="J6" s="258" t="s">
        <v>66</v>
      </c>
      <c r="K6" s="255" t="s">
        <v>72</v>
      </c>
      <c r="L6" s="255" t="s">
        <v>69</v>
      </c>
    </row>
    <row r="7" spans="1:12" ht="54">
      <c r="A7" s="309">
        <v>3</v>
      </c>
      <c r="B7" s="255" t="s">
        <v>28</v>
      </c>
      <c r="C7" s="255">
        <v>7</v>
      </c>
      <c r="D7" s="255" t="s">
        <v>74</v>
      </c>
      <c r="E7" s="256" t="s">
        <v>82</v>
      </c>
      <c r="F7" s="255" t="s">
        <v>27</v>
      </c>
      <c r="G7" s="255" t="s">
        <v>17</v>
      </c>
      <c r="H7" s="257">
        <v>19300</v>
      </c>
      <c r="I7" s="257">
        <v>16000</v>
      </c>
      <c r="J7" s="256" t="s">
        <v>77</v>
      </c>
      <c r="K7" s="255" t="s">
        <v>81</v>
      </c>
      <c r="L7" s="255" t="s">
        <v>80</v>
      </c>
    </row>
    <row r="8" spans="1:12" ht="54">
      <c r="A8" s="309">
        <v>4</v>
      </c>
      <c r="B8" s="255" t="s">
        <v>28</v>
      </c>
      <c r="C8" s="255">
        <v>8</v>
      </c>
      <c r="D8" s="255" t="s">
        <v>74</v>
      </c>
      <c r="E8" s="256" t="s">
        <v>78</v>
      </c>
      <c r="F8" s="255" t="s">
        <v>27</v>
      </c>
      <c r="G8" s="255" t="s">
        <v>17</v>
      </c>
      <c r="H8" s="257">
        <v>78000</v>
      </c>
      <c r="I8" s="257">
        <v>57200</v>
      </c>
      <c r="J8" s="256" t="s">
        <v>77</v>
      </c>
      <c r="K8" s="255" t="s">
        <v>76</v>
      </c>
      <c r="L8" s="255" t="s">
        <v>75</v>
      </c>
    </row>
    <row r="9" spans="1:12" ht="54">
      <c r="A9" s="309">
        <v>5</v>
      </c>
      <c r="B9" s="255" t="s">
        <v>28</v>
      </c>
      <c r="C9" s="150">
        <v>2</v>
      </c>
      <c r="D9" s="150" t="s">
        <v>15</v>
      </c>
      <c r="E9" s="154" t="s">
        <v>47</v>
      </c>
      <c r="F9" s="146" t="s">
        <v>27</v>
      </c>
      <c r="G9" s="146" t="s">
        <v>17</v>
      </c>
      <c r="H9" s="261">
        <v>6000</v>
      </c>
      <c r="I9" s="261">
        <v>5500</v>
      </c>
      <c r="J9" s="147" t="s">
        <v>3798</v>
      </c>
      <c r="K9" s="146"/>
      <c r="L9" s="146" t="s">
        <v>3799</v>
      </c>
    </row>
    <row r="10" spans="1:12" ht="54">
      <c r="A10" s="309">
        <v>6</v>
      </c>
      <c r="B10" s="139" t="s">
        <v>3800</v>
      </c>
      <c r="C10" s="143">
        <v>9</v>
      </c>
      <c r="D10" s="305" t="s">
        <v>3801</v>
      </c>
      <c r="E10" s="154" t="s">
        <v>3802</v>
      </c>
      <c r="F10" s="306" t="s">
        <v>3803</v>
      </c>
      <c r="G10" s="305" t="s">
        <v>3804</v>
      </c>
      <c r="H10" s="210">
        <v>7050</v>
      </c>
      <c r="I10" s="211">
        <v>7050</v>
      </c>
      <c r="J10" s="310" t="s">
        <v>3805</v>
      </c>
      <c r="K10" s="140" t="s">
        <v>3806</v>
      </c>
      <c r="L10" s="140" t="s">
        <v>3807</v>
      </c>
    </row>
    <row r="11" spans="1:12" ht="16.5">
      <c r="A11" s="309">
        <v>7</v>
      </c>
      <c r="B11" s="113" t="s">
        <v>3808</v>
      </c>
      <c r="C11" s="27">
        <v>9</v>
      </c>
      <c r="D11" s="311" t="s">
        <v>15</v>
      </c>
      <c r="E11" s="27" t="s">
        <v>3809</v>
      </c>
      <c r="F11" s="312" t="s">
        <v>182</v>
      </c>
      <c r="G11" s="312" t="s">
        <v>86</v>
      </c>
      <c r="H11" s="194">
        <v>7400</v>
      </c>
      <c r="I11" s="194">
        <v>7400</v>
      </c>
      <c r="J11" s="312" t="s">
        <v>3810</v>
      </c>
      <c r="K11" s="27" t="s">
        <v>3811</v>
      </c>
      <c r="L11" s="27" t="s">
        <v>3812</v>
      </c>
    </row>
    <row r="12" spans="1:12" ht="45">
      <c r="A12" s="309">
        <v>8</v>
      </c>
      <c r="B12" s="113" t="s">
        <v>3813</v>
      </c>
      <c r="C12" s="200">
        <v>3</v>
      </c>
      <c r="D12" s="313" t="s">
        <v>74</v>
      </c>
      <c r="E12" s="303" t="s">
        <v>3814</v>
      </c>
      <c r="F12" s="314" t="s">
        <v>27</v>
      </c>
      <c r="G12" s="314" t="s">
        <v>782</v>
      </c>
      <c r="H12" s="194">
        <v>70003</v>
      </c>
      <c r="I12" s="194">
        <v>70003</v>
      </c>
      <c r="J12" s="312" t="s">
        <v>783</v>
      </c>
      <c r="K12" s="27" t="s">
        <v>784</v>
      </c>
      <c r="L12" s="27" t="s">
        <v>785</v>
      </c>
    </row>
    <row r="13" spans="1:12" ht="45">
      <c r="A13" s="309">
        <v>9</v>
      </c>
      <c r="B13" s="113" t="s">
        <v>3813</v>
      </c>
      <c r="C13" s="200">
        <v>3</v>
      </c>
      <c r="D13" s="313" t="s">
        <v>74</v>
      </c>
      <c r="E13" s="303" t="s">
        <v>3815</v>
      </c>
      <c r="F13" s="314" t="s">
        <v>27</v>
      </c>
      <c r="G13" s="314" t="s">
        <v>768</v>
      </c>
      <c r="H13" s="194">
        <v>61419</v>
      </c>
      <c r="I13" s="194">
        <v>61419</v>
      </c>
      <c r="J13" s="312" t="s">
        <v>783</v>
      </c>
      <c r="K13" s="27" t="s">
        <v>784</v>
      </c>
      <c r="L13" s="27" t="s">
        <v>785</v>
      </c>
    </row>
    <row r="14" spans="1:12" ht="40.5">
      <c r="A14" s="309">
        <v>10</v>
      </c>
      <c r="B14" s="139" t="s">
        <v>3800</v>
      </c>
      <c r="C14" s="143" t="s">
        <v>3816</v>
      </c>
      <c r="D14" s="305" t="s">
        <v>3801</v>
      </c>
      <c r="E14" s="154" t="s">
        <v>3817</v>
      </c>
      <c r="F14" s="306" t="s">
        <v>3818</v>
      </c>
      <c r="G14" s="305" t="s">
        <v>3819</v>
      </c>
      <c r="H14" s="210">
        <v>21500</v>
      </c>
      <c r="I14" s="211">
        <v>21500</v>
      </c>
      <c r="J14" s="315" t="s">
        <v>3820</v>
      </c>
      <c r="K14" s="140" t="s">
        <v>3821</v>
      </c>
      <c r="L14" s="140" t="s">
        <v>3822</v>
      </c>
    </row>
    <row r="15" spans="1:12" ht="40.5">
      <c r="A15" s="309">
        <v>11</v>
      </c>
      <c r="B15" s="115" t="s">
        <v>3823</v>
      </c>
      <c r="C15" s="180">
        <v>3</v>
      </c>
      <c r="D15" s="114" t="s">
        <v>3801</v>
      </c>
      <c r="E15" s="316" t="s">
        <v>584</v>
      </c>
      <c r="F15" s="317" t="s">
        <v>58</v>
      </c>
      <c r="G15" s="114" t="s">
        <v>17</v>
      </c>
      <c r="H15" s="116">
        <v>11000</v>
      </c>
      <c r="I15" s="172">
        <v>11000</v>
      </c>
      <c r="J15" s="115" t="s">
        <v>585</v>
      </c>
      <c r="K15" s="117" t="s">
        <v>586</v>
      </c>
      <c r="L15" s="114" t="s">
        <v>587</v>
      </c>
    </row>
    <row r="16" spans="1:12" ht="54">
      <c r="A16" s="309">
        <v>12</v>
      </c>
      <c r="B16" s="37" t="s">
        <v>3824</v>
      </c>
      <c r="C16" s="285">
        <v>1</v>
      </c>
      <c r="D16" s="36" t="s">
        <v>3801</v>
      </c>
      <c r="E16" s="286" t="s">
        <v>401</v>
      </c>
      <c r="F16" s="285" t="s">
        <v>182</v>
      </c>
      <c r="G16" s="285" t="s">
        <v>17</v>
      </c>
      <c r="H16" s="283">
        <v>8327</v>
      </c>
      <c r="I16" s="283">
        <v>8327</v>
      </c>
      <c r="J16" s="285" t="s">
        <v>398</v>
      </c>
      <c r="K16" s="285" t="s">
        <v>402</v>
      </c>
      <c r="L16" s="285" t="s">
        <v>3825</v>
      </c>
    </row>
    <row r="17" spans="1:12" ht="40.5">
      <c r="A17" s="309">
        <v>13</v>
      </c>
      <c r="B17" s="115" t="s">
        <v>3823</v>
      </c>
      <c r="C17" s="114">
        <v>3</v>
      </c>
      <c r="D17" s="114" t="s">
        <v>3801</v>
      </c>
      <c r="E17" s="115" t="s">
        <v>3826</v>
      </c>
      <c r="F17" s="114" t="s">
        <v>3818</v>
      </c>
      <c r="G17" s="273" t="s">
        <v>3827</v>
      </c>
      <c r="H17" s="20">
        <v>10700</v>
      </c>
      <c r="I17" s="172">
        <v>10700</v>
      </c>
      <c r="J17" s="115" t="s">
        <v>3828</v>
      </c>
      <c r="K17" s="114" t="s">
        <v>3829</v>
      </c>
      <c r="L17" s="111" t="s">
        <v>3830</v>
      </c>
    </row>
    <row r="18" spans="1:12" ht="81">
      <c r="A18" s="309">
        <v>14</v>
      </c>
      <c r="B18" s="293" t="s">
        <v>3831</v>
      </c>
      <c r="C18" s="140">
        <v>10</v>
      </c>
      <c r="D18" s="140" t="s">
        <v>3801</v>
      </c>
      <c r="E18" s="141" t="s">
        <v>3832</v>
      </c>
      <c r="F18" s="140" t="s">
        <v>3818</v>
      </c>
      <c r="G18" s="140" t="s">
        <v>3827</v>
      </c>
      <c r="H18" s="142">
        <v>47602</v>
      </c>
      <c r="I18" s="142" t="s">
        <v>3833</v>
      </c>
      <c r="J18" s="141" t="s">
        <v>3834</v>
      </c>
      <c r="K18" s="140" t="s">
        <v>3835</v>
      </c>
      <c r="L18" s="140" t="s">
        <v>3836</v>
      </c>
    </row>
    <row r="19" spans="1:12" ht="40.5">
      <c r="A19" s="309">
        <v>15</v>
      </c>
      <c r="B19" s="293" t="s">
        <v>3831</v>
      </c>
      <c r="C19" s="140">
        <v>5</v>
      </c>
      <c r="D19" s="140" t="s">
        <v>3801</v>
      </c>
      <c r="E19" s="141" t="s">
        <v>3837</v>
      </c>
      <c r="F19" s="140" t="s">
        <v>3818</v>
      </c>
      <c r="G19" s="140" t="s">
        <v>535</v>
      </c>
      <c r="H19" s="142">
        <v>61829</v>
      </c>
      <c r="I19" s="142">
        <v>1723</v>
      </c>
      <c r="J19" s="141" t="s">
        <v>3838</v>
      </c>
      <c r="K19" s="140" t="s">
        <v>3839</v>
      </c>
      <c r="L19" s="140" t="s">
        <v>3840</v>
      </c>
    </row>
    <row r="20" spans="1:12" ht="40.5">
      <c r="A20" s="318">
        <v>16</v>
      </c>
      <c r="B20" s="113" t="s">
        <v>3841</v>
      </c>
      <c r="C20" s="112">
        <v>1</v>
      </c>
      <c r="D20" s="114" t="s">
        <v>3842</v>
      </c>
      <c r="E20" s="111" t="s">
        <v>3843</v>
      </c>
      <c r="F20" s="114" t="s">
        <v>3844</v>
      </c>
      <c r="G20" s="114" t="s">
        <v>3827</v>
      </c>
      <c r="H20" s="119">
        <v>6142</v>
      </c>
      <c r="I20" s="119">
        <v>5840</v>
      </c>
      <c r="J20" s="115" t="s">
        <v>3845</v>
      </c>
      <c r="K20" s="117" t="s">
        <v>3846</v>
      </c>
      <c r="L20" s="114" t="s">
        <v>3847</v>
      </c>
    </row>
    <row r="21" spans="1:12" ht="54">
      <c r="A21" s="309">
        <v>17</v>
      </c>
      <c r="B21" s="113" t="s">
        <v>3841</v>
      </c>
      <c r="C21" s="112">
        <v>6</v>
      </c>
      <c r="D21" s="114" t="s">
        <v>3842</v>
      </c>
      <c r="E21" s="111" t="s">
        <v>3848</v>
      </c>
      <c r="F21" s="112" t="s">
        <v>3844</v>
      </c>
      <c r="G21" s="114" t="s">
        <v>3827</v>
      </c>
      <c r="H21" s="119">
        <v>8422</v>
      </c>
      <c r="I21" s="119">
        <v>8147</v>
      </c>
      <c r="J21" s="115" t="s">
        <v>3845</v>
      </c>
      <c r="K21" s="117" t="s">
        <v>3846</v>
      </c>
      <c r="L21" s="114" t="s">
        <v>3847</v>
      </c>
    </row>
  </sheetData>
  <mergeCells count="13">
    <mergeCell ref="J3:J4"/>
    <mergeCell ref="K3:K4"/>
    <mergeCell ref="L3:L4"/>
    <mergeCell ref="A1:L1"/>
    <mergeCell ref="K2:L2"/>
    <mergeCell ref="A3:A4"/>
    <mergeCell ref="B3:B4"/>
    <mergeCell ref="C3:C4"/>
    <mergeCell ref="D3:D4"/>
    <mergeCell ref="E3:E4"/>
    <mergeCell ref="F3:F4"/>
    <mergeCell ref="G3:G4"/>
    <mergeCell ref="H3:I3"/>
  </mergeCells>
  <phoneticPr fontId="3" type="noConversion"/>
  <dataValidations count="2">
    <dataValidation type="list" allowBlank="1" showInputMessage="1" showErrorMessage="1" sqref="G15" xr:uid="{00000000-0002-0000-0800-000000000000}">
      <formula1>"일반, 수의, 일괄, 대안, PQ, 실적"</formula1>
    </dataValidation>
    <dataValidation type="list" allowBlank="1" showInputMessage="1" showErrorMessage="1" sqref="D15" xr:uid="{00000000-0002-0000-0800-000001000000}">
      <formula1>"자체조달,중앙조달"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10</vt:i4>
      </vt:variant>
    </vt:vector>
  </HeadingPairs>
  <TitlesOfParts>
    <vt:vector size="19" baseType="lpstr">
      <vt:lpstr>총괄</vt:lpstr>
      <vt:lpstr>1.부산시</vt:lpstr>
      <vt:lpstr>2.직속기관, 사업소</vt:lpstr>
      <vt:lpstr>3.소방본부</vt:lpstr>
      <vt:lpstr>4.구군</vt:lpstr>
      <vt:lpstr>5.부산지방공기업, 공사</vt:lpstr>
      <vt:lpstr>6.중앙 공기업,공사</vt:lpstr>
      <vt:lpstr>7.교육청</vt:lpstr>
      <vt:lpstr>50억원 이상</vt:lpstr>
      <vt:lpstr>'2.직속기관, 사업소'!Print_Area</vt:lpstr>
      <vt:lpstr>'7.교육청'!Print_Area</vt:lpstr>
      <vt:lpstr>총괄!Print_Area</vt:lpstr>
      <vt:lpstr>'1.부산시'!Print_Titles</vt:lpstr>
      <vt:lpstr>'2.직속기관, 사업소'!Print_Titles</vt:lpstr>
      <vt:lpstr>'3.소방본부'!Print_Titles</vt:lpstr>
      <vt:lpstr>'4.구군'!Print_Titles</vt:lpstr>
      <vt:lpstr>'5.부산지방공기업, 공사'!Print_Titles</vt:lpstr>
      <vt:lpstr>'6.중앙 공기업,공사'!Print_Titles</vt:lpstr>
      <vt:lpstr>'7.교육청'!Print_Titles</vt:lpstr>
    </vt:vector>
  </TitlesOfParts>
  <Company>pps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2018-01-22T05:13:19Z</cp:lastPrinted>
  <dcterms:created xsi:type="dcterms:W3CDTF">2008-09-01T01:38:46Z</dcterms:created>
  <dcterms:modified xsi:type="dcterms:W3CDTF">2018-01-26T08:31:57Z</dcterms:modified>
</cp:coreProperties>
</file>